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21195" windowHeight="9975"/>
  </bookViews>
  <sheets>
    <sheet name="Calcul Dijkstra" sheetId="1" r:id="rId1"/>
    <sheet name="Examples" sheetId="2" r:id="rId2"/>
    <sheet name="Entry through a graph matrix" sheetId="4" r:id="rId3"/>
    <sheet name="Entry by segment" sheetId="3" r:id="rId4"/>
  </sheets>
  <definedNames>
    <definedName name="infini">'Calcul Dijkstra'!$T$3</definedName>
    <definedName name="sep">'Calcul Dijkstra'!$T$4</definedName>
    <definedName name="traité">'Calcul Dijkstra'!$T$5</definedName>
  </definedNames>
  <calcPr calcId="125725" iterate="1" iterateCount="3"/>
</workbook>
</file>

<file path=xl/calcChain.xml><?xml version="1.0" encoding="utf-8"?>
<calcChain xmlns="http://schemas.openxmlformats.org/spreadsheetml/2006/main">
  <c r="Q18" i="1"/>
  <c r="G5" i="3"/>
  <c r="L14" i="4"/>
  <c r="K15" s="1"/>
  <c r="L13"/>
  <c r="J15" s="1"/>
  <c r="K13"/>
  <c r="J14" s="1"/>
  <c r="L12"/>
  <c r="I15" s="1"/>
  <c r="K12"/>
  <c r="I14" s="1"/>
  <c r="J12"/>
  <c r="I13" s="1"/>
  <c r="L11"/>
  <c r="H15" s="1"/>
  <c r="K11"/>
  <c r="H14" s="1"/>
  <c r="J11"/>
  <c r="H13" s="1"/>
  <c r="I11"/>
  <c r="H12" s="1"/>
  <c r="L10"/>
  <c r="G15" s="1"/>
  <c r="K10"/>
  <c r="G14" s="1"/>
  <c r="J10"/>
  <c r="G13" s="1"/>
  <c r="I10"/>
  <c r="G12" s="1"/>
  <c r="H10"/>
  <c r="G11" s="1"/>
  <c r="L9"/>
  <c r="F15" s="1"/>
  <c r="K9"/>
  <c r="F14" s="1"/>
  <c r="J9"/>
  <c r="F13" s="1"/>
  <c r="I9"/>
  <c r="F12" s="1"/>
  <c r="H9"/>
  <c r="F11" s="1"/>
  <c r="G9"/>
  <c r="F10" s="1"/>
  <c r="L8"/>
  <c r="E15" s="1"/>
  <c r="K8"/>
  <c r="E14" s="1"/>
  <c r="J8"/>
  <c r="E13" s="1"/>
  <c r="I8"/>
  <c r="E12" s="1"/>
  <c r="H8"/>
  <c r="E11" s="1"/>
  <c r="G8"/>
  <c r="E10" s="1"/>
  <c r="F8"/>
  <c r="E9" s="1"/>
  <c r="L7"/>
  <c r="D15" s="1"/>
  <c r="K7"/>
  <c r="D14" s="1"/>
  <c r="J7"/>
  <c r="D13" s="1"/>
  <c r="I7"/>
  <c r="D12" s="1"/>
  <c r="H7"/>
  <c r="D11" s="1"/>
  <c r="G7"/>
  <c r="D10" s="1"/>
  <c r="F7"/>
  <c r="D9" s="1"/>
  <c r="E7"/>
  <c r="D8" s="1"/>
  <c r="L6"/>
  <c r="C15" s="1"/>
  <c r="K6"/>
  <c r="C14" s="1"/>
  <c r="J6"/>
  <c r="C13" s="1"/>
  <c r="I6"/>
  <c r="C12" s="1"/>
  <c r="H6"/>
  <c r="C11" s="1"/>
  <c r="G6"/>
  <c r="C10" s="1"/>
  <c r="F6"/>
  <c r="C9" s="1"/>
  <c r="E6"/>
  <c r="C8" s="1"/>
  <c r="D6"/>
  <c r="C7" s="1"/>
  <c r="N14" i="3"/>
  <c r="M14"/>
  <c r="L14"/>
  <c r="K14"/>
  <c r="J14"/>
  <c r="I14"/>
  <c r="H14"/>
  <c r="G14"/>
  <c r="F14"/>
  <c r="O13"/>
  <c r="M13"/>
  <c r="L13"/>
  <c r="K13"/>
  <c r="J13"/>
  <c r="I13"/>
  <c r="H13"/>
  <c r="G13"/>
  <c r="F13"/>
  <c r="O12"/>
  <c r="N12"/>
  <c r="L12"/>
  <c r="K12"/>
  <c r="J12"/>
  <c r="I12"/>
  <c r="H12"/>
  <c r="G12"/>
  <c r="F12"/>
  <c r="O11"/>
  <c r="N11"/>
  <c r="M11"/>
  <c r="K11"/>
  <c r="J11"/>
  <c r="I11"/>
  <c r="H11"/>
  <c r="G11"/>
  <c r="F11"/>
  <c r="O10"/>
  <c r="N10"/>
  <c r="M10"/>
  <c r="L10"/>
  <c r="J10"/>
  <c r="I10"/>
  <c r="H10"/>
  <c r="G10"/>
  <c r="F10"/>
  <c r="O9"/>
  <c r="N9"/>
  <c r="M9"/>
  <c r="L9"/>
  <c r="K9"/>
  <c r="I9"/>
  <c r="H9"/>
  <c r="G9"/>
  <c r="F9"/>
  <c r="O8"/>
  <c r="N8"/>
  <c r="M8"/>
  <c r="L8"/>
  <c r="K8"/>
  <c r="J8"/>
  <c r="H8"/>
  <c r="G8"/>
  <c r="F8"/>
  <c r="O7"/>
  <c r="N7"/>
  <c r="M7"/>
  <c r="L7"/>
  <c r="K7"/>
  <c r="J7"/>
  <c r="I7"/>
  <c r="G7"/>
  <c r="F7"/>
  <c r="O6"/>
  <c r="N6"/>
  <c r="M6"/>
  <c r="L6"/>
  <c r="K6"/>
  <c r="J6"/>
  <c r="I6"/>
  <c r="F6"/>
  <c r="O5"/>
  <c r="N5"/>
  <c r="M5"/>
  <c r="L5"/>
  <c r="K5"/>
  <c r="J5"/>
  <c r="I5"/>
  <c r="H5"/>
  <c r="H6"/>
  <c r="T5" i="1"/>
  <c r="G18"/>
  <c r="H18"/>
  <c r="I18"/>
  <c r="J18"/>
  <c r="K18"/>
  <c r="L18"/>
  <c r="M18"/>
  <c r="N18"/>
  <c r="O18"/>
  <c r="F18"/>
  <c r="T3"/>
  <c r="F19" l="1"/>
  <c r="F20" s="1"/>
  <c r="F21" s="1"/>
  <c r="F22" s="1"/>
  <c r="F23" s="1"/>
  <c r="F24" s="1"/>
  <c r="F25" s="1"/>
  <c r="F26" s="1"/>
  <c r="F27" s="1"/>
  <c r="R18"/>
  <c r="K19" s="1"/>
  <c r="H19" l="1"/>
  <c r="L19"/>
  <c r="I19"/>
  <c r="O19"/>
  <c r="M19"/>
  <c r="J19"/>
  <c r="N19"/>
  <c r="G19"/>
  <c r="R19" l="1" a="1"/>
  <c r="R19" s="1"/>
  <c r="Q19" l="1" a="1"/>
  <c r="Q19" s="1"/>
  <c r="G20" l="1"/>
  <c r="K20"/>
  <c r="O20"/>
  <c r="J20"/>
  <c r="N20"/>
  <c r="I20"/>
  <c r="M20"/>
  <c r="H20"/>
  <c r="L20"/>
  <c r="G21" l="1"/>
  <c r="R20" a="1"/>
  <c r="R20" s="1"/>
  <c r="Q20" s="1" a="1"/>
  <c r="Q20" s="1"/>
  <c r="M21" s="1"/>
  <c r="G22" l="1"/>
  <c r="J21"/>
  <c r="H21"/>
  <c r="H22" s="1"/>
  <c r="H23" s="1"/>
  <c r="H24" s="1"/>
  <c r="H25" s="1"/>
  <c r="H26" s="1"/>
  <c r="H27" s="1"/>
  <c r="N21"/>
  <c r="L21"/>
  <c r="K21"/>
  <c r="I21"/>
  <c r="O21"/>
  <c r="G23" l="1"/>
  <c r="R21" a="1"/>
  <c r="R21" s="1"/>
  <c r="Q21" s="1" a="1"/>
  <c r="Q21" s="1"/>
  <c r="M22" l="1"/>
  <c r="K22"/>
  <c r="L22"/>
  <c r="J22"/>
  <c r="J23" s="1"/>
  <c r="J24" s="1"/>
  <c r="J25" s="1"/>
  <c r="J26" s="1"/>
  <c r="J27" s="1"/>
  <c r="G24"/>
  <c r="N22"/>
  <c r="O22"/>
  <c r="I22"/>
  <c r="G25" l="1"/>
  <c r="R22" a="1"/>
  <c r="R22" s="1"/>
  <c r="Q22" s="1" a="1"/>
  <c r="Q22" s="1"/>
  <c r="M23" s="1"/>
  <c r="K23"/>
  <c r="L23"/>
  <c r="O23" l="1"/>
  <c r="I23"/>
  <c r="R23" s="1" a="1"/>
  <c r="R23" s="1"/>
  <c r="Q23" s="1" a="1"/>
  <c r="Q23" s="1"/>
  <c r="M24" s="1"/>
  <c r="N23"/>
  <c r="I24"/>
  <c r="G26"/>
  <c r="G27" l="1"/>
  <c r="I25"/>
  <c r="L24"/>
  <c r="L25" s="1"/>
  <c r="L26" s="1"/>
  <c r="L27" s="1"/>
  <c r="O24"/>
  <c r="K24"/>
  <c r="N24"/>
  <c r="R24" l="1" a="1"/>
  <c r="R24" s="1"/>
  <c r="Q24" s="1" a="1"/>
  <c r="Q24" s="1"/>
  <c r="M25" s="1"/>
  <c r="M26" s="1"/>
  <c r="M27" s="1"/>
  <c r="I26"/>
  <c r="I27" l="1"/>
  <c r="O25"/>
  <c r="K25"/>
  <c r="N25"/>
  <c r="R25" l="1" a="1"/>
  <c r="R25" s="1"/>
  <c r="Q25" s="1" a="1"/>
  <c r="Q25" s="1"/>
  <c r="N26" l="1"/>
  <c r="K26"/>
  <c r="O26"/>
  <c r="R26" l="1" a="1"/>
  <c r="K27"/>
  <c r="R26"/>
  <c r="Q26" s="1" a="1"/>
  <c r="Q26" s="1"/>
  <c r="O27" l="1"/>
  <c r="N27"/>
  <c r="R27" s="1" a="1"/>
  <c r="R27" l="1"/>
  <c r="Q27" s="1" a="1"/>
  <c r="Q27" s="1"/>
</calcChain>
</file>

<file path=xl/sharedStrings.xml><?xml version="1.0" encoding="utf-8"?>
<sst xmlns="http://schemas.openxmlformats.org/spreadsheetml/2006/main" count="165" uniqueCount="44">
  <si>
    <t>A</t>
  </si>
  <si>
    <t>B</t>
  </si>
  <si>
    <t>C</t>
  </si>
  <si>
    <t>D</t>
  </si>
  <si>
    <t>E</t>
  </si>
  <si>
    <t>F</t>
  </si>
  <si>
    <t>G</t>
  </si>
  <si>
    <t>H</t>
  </si>
  <si>
    <t>I</t>
  </si>
  <si>
    <t>J</t>
  </si>
  <si>
    <t>sel</t>
  </si>
  <si>
    <t>dist</t>
  </si>
  <si>
    <t>séparateur :</t>
  </si>
  <si>
    <t>|</t>
  </si>
  <si>
    <t>A-B</t>
  </si>
  <si>
    <t>A-E</t>
  </si>
  <si>
    <t>B-C</t>
  </si>
  <si>
    <t>B-F</t>
  </si>
  <si>
    <t>D-F</t>
  </si>
  <si>
    <t>F-G</t>
  </si>
  <si>
    <t>G-H</t>
  </si>
  <si>
    <t>Matrice automatiquement symétrique (pour une entrée des données sur la partie trigonale supérieure de la matrice)</t>
  </si>
  <si>
    <t>infinite :</t>
  </si>
  <si>
    <t>dealt :</t>
  </si>
  <si>
    <t>A-G</t>
  </si>
  <si>
    <t>B-D</t>
  </si>
  <si>
    <t>C-E</t>
  </si>
  <si>
    <t>D-E</t>
  </si>
  <si>
    <t>A-C</t>
  </si>
  <si>
    <t>C-G</t>
  </si>
  <si>
    <t>E-G</t>
  </si>
  <si>
    <t>H-I</t>
  </si>
  <si>
    <t>Application de l'algorithme de Dijkstra pour trouver le chemin le plus court (en poids) entre deux sommets quelconques d'un graphe</t>
  </si>
  <si>
    <t>Matrice associée au graphe</t>
  </si>
  <si>
    <t>Matrice de Dijkstra</t>
  </si>
  <si>
    <t>Départ :</t>
  </si>
  <si>
    <t>Interprétation</t>
  </si>
  <si>
    <t>La colonne "sel" se lit de bas en haut et indique pour chaque point la distance au point de départ, ainsi que le point précédent sur le chemin vers le points de départ</t>
  </si>
  <si>
    <t>X|d|Y : le point "X" est à la distance "d" du point de départ ; le point précédent pour remonter au point de départ est "Y"</t>
  </si>
  <si>
    <r>
      <t xml:space="preserve">Il suffit d'entrer les poids (distance, délai, etc.) </t>
    </r>
    <r>
      <rPr>
        <sz val="11"/>
        <color rgb="FF00B050"/>
        <rFont val="Calibri"/>
        <family val="2"/>
        <scheme val="minor"/>
      </rPr>
      <t>au-dessus de la diagonale</t>
    </r>
    <r>
      <rPr>
        <sz val="11"/>
        <color theme="1"/>
        <rFont val="Calibri"/>
        <family val="2"/>
        <scheme val="minor"/>
      </rPr>
      <t xml:space="preserve"> et les données sont </t>
    </r>
    <r>
      <rPr>
        <sz val="11"/>
        <color theme="2" tint="-0.499984740745262"/>
        <rFont val="Calibri"/>
        <family val="2"/>
        <scheme val="minor"/>
      </rPr>
      <t>automatiquement transférées dans la partie basse</t>
    </r>
    <r>
      <rPr>
        <sz val="11"/>
        <color theme="1"/>
        <rFont val="Calibri"/>
        <family val="2"/>
        <scheme val="minor"/>
      </rPr>
      <t xml:space="preserve"> de la matrice ;</t>
    </r>
  </si>
  <si>
    <t xml:space="preserve"> il ne reste plus qu'à copier la matrice sur la feuille "Calcul Djikstra"</t>
  </si>
  <si>
    <t>Indiquer si le graphe est orienté ou non ; entrer les segment (selon le format X-Y ainsi que la distance dans la table verticale ; enfin copier la matrice sur la feuille "Calcul Dijkstra"</t>
  </si>
  <si>
    <t>Orienté ?</t>
  </si>
  <si>
    <t>Entrer la matrice représentant le graphe (éventuellement en utilisant l'un des outils proposés dans les feuillet suivants) puis saisir le point de départ en D17. Les distances ainsi que les chemins sont indiqués dans la colonne "sel"</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</si>
</sst>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sz val="11"/>
      <color theme="2" tint="-0.499984740745262"/>
      <name val="Calibri"/>
      <family val="2"/>
      <scheme val="minor"/>
    </font>
    <font>
      <sz val="11"/>
      <color rgb="FF00B050"/>
      <name val="Calibri"/>
      <family val="2"/>
      <scheme val="minor"/>
    </font>
    <font>
      <b/>
      <sz val="18"/>
      <color theme="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3" fillId="0" borderId="0" xfId="0" applyFont="1"/>
    <xf numFmtId="0" fontId="4" fillId="0" borderId="0" xfId="0" applyFont="1"/>
    <xf numFmtId="0" fontId="0" fillId="2" borderId="1" xfId="0" applyFill="1" applyBorder="1"/>
    <xf numFmtId="0" fontId="0" fillId="2" borderId="0" xfId="0" applyFill="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cellXfs>
  <cellStyles count="1">
    <cellStyle name="Normal" xfId="0" builtinId="0"/>
  </cellStyles>
  <dxfs count="8">
    <dxf>
      <numFmt numFmtId="167" formatCode="&quot;∞&quot;;General;General;&quot;∞&quot;"/>
    </dxf>
    <dxf>
      <numFmt numFmtId="167" formatCode="&quot;∞&quot;;General;General;&quot;∞&quot;"/>
    </dxf>
    <dxf>
      <numFmt numFmtId="166" formatCode="&quot;infini&quot;;General;General;&quot;infini&quot;"/>
    </dxf>
    <dxf>
      <numFmt numFmtId="166" formatCode="&quot;infini&quot;;General;General;&quot;infini&quot;"/>
    </dxf>
    <dxf>
      <numFmt numFmtId="167" formatCode="&quot;∞&quot;;General;General;&quot;∞&quot;"/>
    </dxf>
    <dxf>
      <numFmt numFmtId="167" formatCode="&quot;∞&quot;;General;General;&quot;∞&quot;"/>
    </dxf>
    <dxf>
      <numFmt numFmtId="164" formatCode="General;General;General;&quot;∞&quot;"/>
    </dxf>
    <dxf>
      <numFmt numFmtId="165" formatCode="General;General;Genera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32"/>
  <sheetViews>
    <sheetView tabSelected="1" workbookViewId="0"/>
  </sheetViews>
  <sheetFormatPr baseColWidth="10" defaultRowHeight="15"/>
  <cols>
    <col min="5" max="5" width="4.7109375" customWidth="1"/>
    <col min="6" max="15" width="8.5703125" customWidth="1"/>
    <col min="16" max="16" width="4.7109375" customWidth="1"/>
    <col min="17" max="17" width="9" customWidth="1"/>
    <col min="18" max="18" width="7.5703125" customWidth="1"/>
    <col min="19" max="20" width="12" bestFit="1" customWidth="1"/>
    <col min="21" max="32" width="4.7109375" customWidth="1"/>
  </cols>
  <sheetData>
    <row r="1" spans="1:20" ht="23.25">
      <c r="A1" s="13" t="s">
        <v>32</v>
      </c>
    </row>
    <row r="2" spans="1:20">
      <c r="A2" t="s">
        <v>43</v>
      </c>
    </row>
    <row r="3" spans="1:20">
      <c r="C3" s="1" t="s">
        <v>33</v>
      </c>
      <c r="F3" t="s">
        <v>0</v>
      </c>
      <c r="G3" t="s">
        <v>1</v>
      </c>
      <c r="H3" t="s">
        <v>2</v>
      </c>
      <c r="I3" t="s">
        <v>3</v>
      </c>
      <c r="J3" t="s">
        <v>4</v>
      </c>
      <c r="K3" t="s">
        <v>5</v>
      </c>
      <c r="L3" t="s">
        <v>6</v>
      </c>
      <c r="M3" t="s">
        <v>7</v>
      </c>
      <c r="N3" t="s">
        <v>8</v>
      </c>
      <c r="O3" t="s">
        <v>9</v>
      </c>
      <c r="S3" t="s">
        <v>22</v>
      </c>
      <c r="T3">
        <f>10^10</f>
        <v>10000000000</v>
      </c>
    </row>
    <row r="4" spans="1:20">
      <c r="E4" t="s">
        <v>0</v>
      </c>
      <c r="F4" s="16">
        <v>0</v>
      </c>
      <c r="G4" s="17">
        <v>1.3</v>
      </c>
      <c r="H4" s="17">
        <v>2</v>
      </c>
      <c r="I4" s="17">
        <v>10000000000</v>
      </c>
      <c r="J4" s="17">
        <v>4</v>
      </c>
      <c r="K4" s="17">
        <v>10000000000</v>
      </c>
      <c r="L4" s="17">
        <v>6</v>
      </c>
      <c r="M4" s="17">
        <v>10000000000</v>
      </c>
      <c r="N4" s="17">
        <v>10000000000</v>
      </c>
      <c r="O4" s="18">
        <v>10000000000</v>
      </c>
      <c r="S4" t="s">
        <v>12</v>
      </c>
      <c r="T4" t="s">
        <v>13</v>
      </c>
    </row>
    <row r="5" spans="1:20">
      <c r="E5" t="s">
        <v>1</v>
      </c>
      <c r="F5" s="19">
        <v>1.3</v>
      </c>
      <c r="G5" s="20">
        <v>0</v>
      </c>
      <c r="H5" s="20">
        <v>3.1</v>
      </c>
      <c r="I5" s="20">
        <v>3</v>
      </c>
      <c r="J5" s="20">
        <v>10000000000</v>
      </c>
      <c r="K5" s="20">
        <v>7</v>
      </c>
      <c r="L5" s="20">
        <v>10000000000</v>
      </c>
      <c r="M5" s="20">
        <v>10000000000</v>
      </c>
      <c r="N5" s="20">
        <v>10000000000</v>
      </c>
      <c r="O5" s="21">
        <v>10000000000</v>
      </c>
      <c r="S5" t="s">
        <v>23</v>
      </c>
      <c r="T5" t="str">
        <f>infini&amp;sep&amp;"@"</f>
        <v>10000000000|@</v>
      </c>
    </row>
    <row r="6" spans="1:20">
      <c r="E6" t="s">
        <v>2</v>
      </c>
      <c r="F6" s="19">
        <v>2</v>
      </c>
      <c r="G6" s="20">
        <v>3.1</v>
      </c>
      <c r="H6" s="20">
        <v>0</v>
      </c>
      <c r="I6" s="20">
        <v>10000000000</v>
      </c>
      <c r="J6" s="20">
        <v>2.1</v>
      </c>
      <c r="K6" s="20">
        <v>10000000000</v>
      </c>
      <c r="L6" s="20">
        <v>3.5</v>
      </c>
      <c r="M6" s="20">
        <v>10000000000</v>
      </c>
      <c r="N6" s="20">
        <v>10000000000</v>
      </c>
      <c r="O6" s="21">
        <v>10000000000</v>
      </c>
    </row>
    <row r="7" spans="1:20">
      <c r="E7" t="s">
        <v>3</v>
      </c>
      <c r="F7" s="19">
        <v>10000000000</v>
      </c>
      <c r="G7" s="20">
        <v>3</v>
      </c>
      <c r="H7" s="20">
        <v>10000000000</v>
      </c>
      <c r="I7" s="20">
        <v>0</v>
      </c>
      <c r="J7" s="20">
        <v>4.2</v>
      </c>
      <c r="K7" s="20">
        <v>3.3</v>
      </c>
      <c r="L7" s="20">
        <v>10000000000</v>
      </c>
      <c r="M7" s="20">
        <v>10000000000</v>
      </c>
      <c r="N7" s="20">
        <v>10000000000</v>
      </c>
      <c r="O7" s="21">
        <v>10000000000</v>
      </c>
    </row>
    <row r="8" spans="1:20">
      <c r="E8" t="s">
        <v>4</v>
      </c>
      <c r="F8" s="19">
        <v>4</v>
      </c>
      <c r="G8" s="20">
        <v>10000000000</v>
      </c>
      <c r="H8" s="20">
        <v>2.1</v>
      </c>
      <c r="I8" s="20">
        <v>4.2</v>
      </c>
      <c r="J8" s="20">
        <v>0</v>
      </c>
      <c r="K8" s="20">
        <v>10000000000</v>
      </c>
      <c r="L8" s="20">
        <v>7.1</v>
      </c>
      <c r="M8" s="20">
        <v>10000000000</v>
      </c>
      <c r="N8" s="20">
        <v>10000000000</v>
      </c>
      <c r="O8" s="21">
        <v>10000000000</v>
      </c>
    </row>
    <row r="9" spans="1:20">
      <c r="E9" t="s">
        <v>5</v>
      </c>
      <c r="F9" s="19">
        <v>10000000000</v>
      </c>
      <c r="G9" s="20">
        <v>7</v>
      </c>
      <c r="H9" s="20">
        <v>10000000000</v>
      </c>
      <c r="I9" s="20">
        <v>3.3</v>
      </c>
      <c r="J9" s="20">
        <v>10000000000</v>
      </c>
      <c r="K9" s="20">
        <v>0</v>
      </c>
      <c r="L9" s="20">
        <v>2</v>
      </c>
      <c r="M9" s="20">
        <v>10000000000</v>
      </c>
      <c r="N9" s="20">
        <v>10000000000</v>
      </c>
      <c r="O9" s="21">
        <v>10000000000</v>
      </c>
    </row>
    <row r="10" spans="1:20">
      <c r="E10" t="s">
        <v>6</v>
      </c>
      <c r="F10" s="19">
        <v>6</v>
      </c>
      <c r="G10" s="20">
        <v>10000000000</v>
      </c>
      <c r="H10" s="20">
        <v>3.5</v>
      </c>
      <c r="I10" s="20">
        <v>10000000000</v>
      </c>
      <c r="J10" s="20">
        <v>7.1</v>
      </c>
      <c r="K10" s="20">
        <v>2</v>
      </c>
      <c r="L10" s="20">
        <v>0</v>
      </c>
      <c r="M10" s="20">
        <v>1</v>
      </c>
      <c r="N10" s="20">
        <v>10000000000</v>
      </c>
      <c r="O10" s="21">
        <v>10000000000</v>
      </c>
    </row>
    <row r="11" spans="1:20">
      <c r="E11" t="s">
        <v>7</v>
      </c>
      <c r="F11" s="19">
        <v>10000000000</v>
      </c>
      <c r="G11" s="20">
        <v>10000000000</v>
      </c>
      <c r="H11" s="20">
        <v>10000000000</v>
      </c>
      <c r="I11" s="20">
        <v>10000000000</v>
      </c>
      <c r="J11" s="20">
        <v>10000000000</v>
      </c>
      <c r="K11" s="20">
        <v>10000000000</v>
      </c>
      <c r="L11" s="20">
        <v>1</v>
      </c>
      <c r="M11" s="20">
        <v>0</v>
      </c>
      <c r="N11" s="20">
        <v>2</v>
      </c>
      <c r="O11" s="21">
        <v>10000000000</v>
      </c>
    </row>
    <row r="12" spans="1:20">
      <c r="E12" t="s">
        <v>8</v>
      </c>
      <c r="F12" s="19">
        <v>10000000000</v>
      </c>
      <c r="G12" s="20">
        <v>10000000000</v>
      </c>
      <c r="H12" s="20">
        <v>10000000000</v>
      </c>
      <c r="I12" s="20">
        <v>10000000000</v>
      </c>
      <c r="J12" s="20">
        <v>10000000000</v>
      </c>
      <c r="K12" s="20">
        <v>10000000000</v>
      </c>
      <c r="L12" s="20">
        <v>10000000000</v>
      </c>
      <c r="M12" s="20">
        <v>2</v>
      </c>
      <c r="N12" s="20">
        <v>0</v>
      </c>
      <c r="O12" s="21">
        <v>10000000000</v>
      </c>
    </row>
    <row r="13" spans="1:20">
      <c r="E13" t="s">
        <v>9</v>
      </c>
      <c r="F13" s="22">
        <v>10000000000</v>
      </c>
      <c r="G13" s="23">
        <v>10000000000</v>
      </c>
      <c r="H13" s="23">
        <v>10000000000</v>
      </c>
      <c r="I13" s="23">
        <v>10000000000</v>
      </c>
      <c r="J13" s="23">
        <v>10000000000</v>
      </c>
      <c r="K13" s="23">
        <v>10000000000</v>
      </c>
      <c r="L13" s="23">
        <v>10000000000</v>
      </c>
      <c r="M13" s="23">
        <v>10000000000</v>
      </c>
      <c r="N13" s="23">
        <v>10000000000</v>
      </c>
      <c r="O13" s="24">
        <v>0</v>
      </c>
    </row>
    <row r="15" spans="1:20">
      <c r="C15" s="1" t="s">
        <v>34</v>
      </c>
    </row>
    <row r="17" spans="3:18">
      <c r="C17" t="s">
        <v>35</v>
      </c>
      <c r="D17" s="14" t="s">
        <v>0</v>
      </c>
      <c r="F17" t="s">
        <v>0</v>
      </c>
      <c r="G17" t="s">
        <v>1</v>
      </c>
      <c r="H17" t="s">
        <v>2</v>
      </c>
      <c r="I17" t="s">
        <v>3</v>
      </c>
      <c r="J17" t="s">
        <v>4</v>
      </c>
      <c r="K17" t="s">
        <v>5</v>
      </c>
      <c r="L17" t="s">
        <v>6</v>
      </c>
      <c r="M17" t="s">
        <v>7</v>
      </c>
      <c r="N17" t="s">
        <v>8</v>
      </c>
      <c r="O17" t="s">
        <v>9</v>
      </c>
      <c r="Q17" t="s">
        <v>10</v>
      </c>
      <c r="R17" t="s">
        <v>11</v>
      </c>
    </row>
    <row r="18" spans="3:18">
      <c r="F18" t="str">
        <f t="shared" ref="F18:O18" si="0">IF(F$17=$D$17,0,infini)&amp;"|"&amp;$D$17</f>
        <v>0|A</v>
      </c>
      <c r="G18" t="str">
        <f t="shared" si="0"/>
        <v>10000000000|A</v>
      </c>
      <c r="H18" t="str">
        <f t="shared" si="0"/>
        <v>10000000000|A</v>
      </c>
      <c r="I18" t="str">
        <f t="shared" si="0"/>
        <v>10000000000|A</v>
      </c>
      <c r="J18" t="str">
        <f t="shared" si="0"/>
        <v>10000000000|A</v>
      </c>
      <c r="K18" t="str">
        <f t="shared" si="0"/>
        <v>10000000000|A</v>
      </c>
      <c r="L18" t="str">
        <f t="shared" si="0"/>
        <v>10000000000|A</v>
      </c>
      <c r="M18" t="str">
        <f t="shared" si="0"/>
        <v>10000000000|A</v>
      </c>
      <c r="N18" t="str">
        <f t="shared" si="0"/>
        <v>10000000000|A</v>
      </c>
      <c r="O18" t="str">
        <f t="shared" si="0"/>
        <v>10000000000|A</v>
      </c>
      <c r="Q18" s="15" t="str">
        <f>$D$17&amp;sep</f>
        <v>A|</v>
      </c>
      <c r="R18">
        <f>MIN($F18:$O18)</f>
        <v>0</v>
      </c>
    </row>
    <row r="19" spans="3:18">
      <c r="F19" t="str">
        <f t="shared" ref="F19:F27" si="1">IF(F18=traité,
  F18,
  IF(F$17=LEFT($Q18,FIND(sep,$Q18)-1),
    traité,
    IF(($R18+INDEX(F$4:F$13,CODE($Q18)-CODE($E$4)+1))-LEFT(F18,FIND(sep,F18)-1)&lt;0,
      $R18+INDEX(F$4:F$13,CODE($Q18)-CODE($E$4)+1)&amp;sep&amp;LEFT($Q18,FIND(sep,$Q18)-1),
      F18
    )
  )
)</f>
        <v>10000000000|@</v>
      </c>
      <c r="G19" t="str">
        <f t="shared" ref="G19:G27" si="2">IF(G18=traité,
  G18,
  IF(G$17=LEFT($Q18,FIND(sep,$Q18)-1),
    traité,
    IF(($R18+INDEX(G$4:G$13,CODE($Q18)-CODE($E$4)+1))-LEFT(G18,FIND(sep,G18)-1)&lt;0,
      $R18+INDEX(G$4:G$13,CODE($Q18)-CODE($E$4)+1)&amp;sep&amp;LEFT($Q18,FIND(sep,$Q18)-1),
      G18
    )
  )
)</f>
        <v>1,3|A</v>
      </c>
      <c r="H19" t="str">
        <f t="shared" ref="H19:H27" si="3">IF(H18=traité,
  H18,
  IF(H$17=LEFT($Q18,FIND(sep,$Q18)-1),
    traité,
    IF(($R18+INDEX(H$4:H$13,CODE($Q18)-CODE($E$4)+1))-LEFT(H18,FIND(sep,H18)-1)&lt;0,
      $R18+INDEX(H$4:H$13,CODE($Q18)-CODE($E$4)+1)&amp;sep&amp;LEFT($Q18,FIND(sep,$Q18)-1),
      H18
    )
  )
)</f>
        <v>2|A</v>
      </c>
      <c r="I19" t="str">
        <f t="shared" ref="I19:I27" si="4">IF(I18=traité,
  I18,
  IF(I$17=LEFT($Q18,FIND(sep,$Q18)-1),
    traité,
    IF(($R18+INDEX(I$4:I$13,CODE($Q18)-CODE($E$4)+1))-LEFT(I18,FIND(sep,I18)-1)&lt;0,
      $R18+INDEX(I$4:I$13,CODE($Q18)-CODE($E$4)+1)&amp;sep&amp;LEFT($Q18,FIND(sep,$Q18)-1),
      I18
    )
  )
)</f>
        <v>10000000000|A</v>
      </c>
      <c r="J19" t="str">
        <f t="shared" ref="J19:J27" si="5">IF(J18=traité,
  J18,
  IF(J$17=LEFT($Q18,FIND(sep,$Q18)-1),
    traité,
    IF(($R18+INDEX(J$4:J$13,CODE($Q18)-CODE($E$4)+1))-LEFT(J18,FIND(sep,J18)-1)&lt;0,
      $R18+INDEX(J$4:J$13,CODE($Q18)-CODE($E$4)+1)&amp;sep&amp;LEFT($Q18,FIND(sep,$Q18)-1),
      J18
    )
  )
)</f>
        <v>4|A</v>
      </c>
      <c r="K19" t="str">
        <f t="shared" ref="K19:K27" si="6">IF(K18=traité,
  K18,
  IF(K$17=LEFT($Q18,FIND(sep,$Q18)-1),
    traité,
    IF(($R18+INDEX(K$4:K$13,CODE($Q18)-CODE($E$4)+1))-LEFT(K18,FIND(sep,K18)-1)&lt;0,
      $R18+INDEX(K$4:K$13,CODE($Q18)-CODE($E$4)+1)&amp;sep&amp;LEFT($Q18,FIND(sep,$Q18)-1),
      K18
    )
  )
)</f>
        <v>10000000000|A</v>
      </c>
      <c r="L19" t="str">
        <f t="shared" ref="L19:L27" si="7">IF(L18=traité,
  L18,
  IF(L$17=LEFT($Q18,FIND(sep,$Q18)-1),
    traité,
    IF(($R18+INDEX(L$4:L$13,CODE($Q18)-CODE($E$4)+1))-LEFT(L18,FIND(sep,L18)-1)&lt;0,
      $R18+INDEX(L$4:L$13,CODE($Q18)-CODE($E$4)+1)&amp;sep&amp;LEFT($Q18,FIND(sep,$Q18)-1),
      L18
    )
  )
)</f>
        <v>6|A</v>
      </c>
      <c r="M19" t="str">
        <f t="shared" ref="M19:M27" si="8">IF(M18=traité,
  M18,
  IF(M$17=LEFT($Q18,FIND(sep,$Q18)-1),
    traité,
    IF(($R18+INDEX(M$4:M$13,CODE($Q18)-CODE($E$4)+1))-LEFT(M18,FIND(sep,M18)-1)&lt;0,
      $R18+INDEX(M$4:M$13,CODE($Q18)-CODE($E$4)+1)&amp;sep&amp;LEFT($Q18,FIND(sep,$Q18)-1),
      M18
    )
  )
)</f>
        <v>10000000000|A</v>
      </c>
      <c r="N19" t="str">
        <f t="shared" ref="N19:N27" si="9">IF(N18=traité,
  N18,
  IF(N$17=LEFT($Q18,FIND(sep,$Q18)-1),
    traité,
    IF(($R18+INDEX(N$4:N$13,CODE($Q18)-CODE($E$4)+1))-LEFT(N18,FIND(sep,N18)-1)&lt;0,
      $R18+INDEX(N$4:N$13,CODE($Q18)-CODE($E$4)+1)&amp;sep&amp;LEFT($Q18,FIND(sep,$Q18)-1),
      N18
    )
  )
)</f>
        <v>10000000000|A</v>
      </c>
      <c r="O19" t="str">
        <f t="shared" ref="O19:O27" si="10">IF(O18=traité,
  O18,
  IF(O$17=LEFT($Q18,FIND(sep,$Q18)-1),
    traité,
    IF(($R18+INDEX(O$4:O$13,CODE($Q18)-CODE($E$4)+1))-LEFT(O18,FIND(sep,O18)-1)&lt;0,
      $R18+INDEX(O$4:O$13,CODE($Q18)-CODE($E$4)+1)&amp;sep&amp;LEFT($Q18,FIND(sep,$Q18)-1),
      O18
    )
  )
)</f>
        <v>10000000000|A</v>
      </c>
      <c r="Q19" s="15" t="str">
        <f t="array" ref="Q19">INDEX($17:$17,
  1,
  MIN(IF(0+LEFT($F19:$O19,FIND(sep,$F19:$O19)-1)=$R19,
    COLUMN($F19:$O19),
    infini)
  )
)&amp;"|"&amp;INDEX(19:19,1,MIN(IF(0+LEFT($F19:$O19,FIND(sep,$F19:$O19)-1)=$R19,COLUMN($F19:$O19),infini)))</f>
        <v>B|1,3|A</v>
      </c>
      <c r="R19">
        <f t="array" ref="R19">MIN(0+LEFT($F19:$O19,FIND(sep,$F19:$O19)-1))</f>
        <v>1.3</v>
      </c>
    </row>
    <row r="20" spans="3:18">
      <c r="F20" t="str">
        <f t="shared" si="1"/>
        <v>10000000000|@</v>
      </c>
      <c r="G20" t="str">
        <f t="shared" si="2"/>
        <v>10000000000|@</v>
      </c>
      <c r="H20" t="str">
        <f t="shared" si="3"/>
        <v>2|A</v>
      </c>
      <c r="I20" t="str">
        <f t="shared" si="4"/>
        <v>4,3|B</v>
      </c>
      <c r="J20" t="str">
        <f t="shared" si="5"/>
        <v>4|A</v>
      </c>
      <c r="K20" t="str">
        <f t="shared" si="6"/>
        <v>8,3|B</v>
      </c>
      <c r="L20" t="str">
        <f t="shared" si="7"/>
        <v>6|A</v>
      </c>
      <c r="M20" t="str">
        <f t="shared" si="8"/>
        <v>10000000000|A</v>
      </c>
      <c r="N20" t="str">
        <f t="shared" si="9"/>
        <v>10000000000|A</v>
      </c>
      <c r="O20" t="str">
        <f t="shared" si="10"/>
        <v>10000000000|A</v>
      </c>
      <c r="Q20" s="15" t="str">
        <f t="array" ref="Q20">INDEX($17:$17,
  1,
  MIN(IF(0+LEFT($F20:$O20,FIND(sep,$F20:$O20)-1)=$R20,
    COLUMN($F20:$O20),
    infini)
  )
)&amp;"|"&amp;INDEX(20:20,1,MIN(IF(0+LEFT($F20:$O20,FIND(sep,$F20:$O20)-1)=$R20,COLUMN($F20:$O20),infini)))</f>
        <v>C|2|A</v>
      </c>
      <c r="R20">
        <f t="array" ref="R20">MIN(0+LEFT($F20:$O20,FIND(sep,$F20:$O20)-1))</f>
        <v>2</v>
      </c>
    </row>
    <row r="21" spans="3:18">
      <c r="F21" t="str">
        <f t="shared" si="1"/>
        <v>10000000000|@</v>
      </c>
      <c r="G21" t="str">
        <f t="shared" si="2"/>
        <v>10000000000|@</v>
      </c>
      <c r="H21" t="str">
        <f t="shared" si="3"/>
        <v>10000000000|@</v>
      </c>
      <c r="I21" t="str">
        <f t="shared" si="4"/>
        <v>4,3|B</v>
      </c>
      <c r="J21" t="str">
        <f t="shared" si="5"/>
        <v>4|A</v>
      </c>
      <c r="K21" t="str">
        <f t="shared" si="6"/>
        <v>8,3|B</v>
      </c>
      <c r="L21" t="str">
        <f t="shared" si="7"/>
        <v>5,5|C</v>
      </c>
      <c r="M21" t="str">
        <f t="shared" si="8"/>
        <v>10000000000|A</v>
      </c>
      <c r="N21" t="str">
        <f t="shared" si="9"/>
        <v>10000000000|A</v>
      </c>
      <c r="O21" t="str">
        <f t="shared" si="10"/>
        <v>10000000000|A</v>
      </c>
      <c r="Q21" s="15" t="str">
        <f t="array" ref="Q21">INDEX($17:$17,
  1,
  MIN(IF(0+LEFT($F21:$O21,FIND(sep,$F21:$O21)-1)=$R21,
    COLUMN($F21:$O21),
    infini)
  )
)&amp;"|"&amp;INDEX(21:21,1,MIN(IF(0+LEFT($F21:$O21,FIND(sep,$F21:$O21)-1)=$R21,COLUMN($F21:$O21),infini)))</f>
        <v>E|4|A</v>
      </c>
      <c r="R21">
        <f t="array" ref="R21">MIN(0+LEFT($F21:$O21,FIND(sep,$F21:$O21)-1))</f>
        <v>4</v>
      </c>
    </row>
    <row r="22" spans="3:18">
      <c r="F22" t="str">
        <f t="shared" si="1"/>
        <v>10000000000|@</v>
      </c>
      <c r="G22" t="str">
        <f t="shared" si="2"/>
        <v>10000000000|@</v>
      </c>
      <c r="H22" t="str">
        <f t="shared" si="3"/>
        <v>10000000000|@</v>
      </c>
      <c r="I22" t="str">
        <f t="shared" si="4"/>
        <v>4,3|B</v>
      </c>
      <c r="J22" t="str">
        <f t="shared" si="5"/>
        <v>10000000000|@</v>
      </c>
      <c r="K22" t="str">
        <f t="shared" si="6"/>
        <v>8,3|B</v>
      </c>
      <c r="L22" t="str">
        <f t="shared" si="7"/>
        <v>5,5|C</v>
      </c>
      <c r="M22" t="str">
        <f t="shared" si="8"/>
        <v>10000000000|A</v>
      </c>
      <c r="N22" t="str">
        <f t="shared" si="9"/>
        <v>10000000000|A</v>
      </c>
      <c r="O22" t="str">
        <f t="shared" si="10"/>
        <v>10000000000|A</v>
      </c>
      <c r="Q22" s="15" t="str">
        <f t="array" ref="Q22">INDEX($17:$17,
  1,
  MIN(IF(0+LEFT($F22:$O22,FIND(sep,$F22:$O22)-1)=$R22,
    COLUMN($F22:$O22),
    infini)
  )
)&amp;"|"&amp;INDEX(22:22,1,MIN(IF(0+LEFT($F22:$O22,FIND(sep,$F22:$O22)-1)=$R22,COLUMN($F22:$O22),infini)))</f>
        <v>D|4,3|B</v>
      </c>
      <c r="R22">
        <f t="array" ref="R22">MIN(0+LEFT($F22:$O22,FIND(sep,$F22:$O22)-1))</f>
        <v>4.3</v>
      </c>
    </row>
    <row r="23" spans="3:18">
      <c r="F23" t="str">
        <f t="shared" si="1"/>
        <v>10000000000|@</v>
      </c>
      <c r="G23" t="str">
        <f t="shared" si="2"/>
        <v>10000000000|@</v>
      </c>
      <c r="H23" t="str">
        <f t="shared" si="3"/>
        <v>10000000000|@</v>
      </c>
      <c r="I23" t="str">
        <f t="shared" si="4"/>
        <v>10000000000|@</v>
      </c>
      <c r="J23" t="str">
        <f t="shared" si="5"/>
        <v>10000000000|@</v>
      </c>
      <c r="K23" t="str">
        <f t="shared" si="6"/>
        <v>7,6|D</v>
      </c>
      <c r="L23" t="str">
        <f t="shared" si="7"/>
        <v>5,5|C</v>
      </c>
      <c r="M23" t="str">
        <f t="shared" si="8"/>
        <v>10000000000|A</v>
      </c>
      <c r="N23" t="str">
        <f t="shared" si="9"/>
        <v>10000000000|A</v>
      </c>
      <c r="O23" t="str">
        <f t="shared" si="10"/>
        <v>10000000000|A</v>
      </c>
      <c r="Q23" s="15" t="str">
        <f t="array" ref="Q23">INDEX($17:$17,
  1,
  MIN(IF(0+LEFT($F23:$O23,FIND(sep,$F23:$O23)-1)=$R23,
    COLUMN($F23:$O23),
    infini)
  )
)&amp;"|"&amp;INDEX(23:23,1,MIN(IF(0+LEFT($F23:$O23,FIND(sep,$F23:$O23)-1)=$R23,COLUMN($F23:$O23),infini)))</f>
        <v>G|5,5|C</v>
      </c>
      <c r="R23">
        <f t="array" ref="R23">MIN(0+LEFT($F23:$O23,FIND(sep,$F23:$O23)-1))</f>
        <v>5.5</v>
      </c>
    </row>
    <row r="24" spans="3:18">
      <c r="F24" t="str">
        <f t="shared" si="1"/>
        <v>10000000000|@</v>
      </c>
      <c r="G24" t="str">
        <f t="shared" si="2"/>
        <v>10000000000|@</v>
      </c>
      <c r="H24" t="str">
        <f t="shared" si="3"/>
        <v>10000000000|@</v>
      </c>
      <c r="I24" t="str">
        <f t="shared" si="4"/>
        <v>10000000000|@</v>
      </c>
      <c r="J24" t="str">
        <f t="shared" si="5"/>
        <v>10000000000|@</v>
      </c>
      <c r="K24" t="str">
        <f t="shared" si="6"/>
        <v>7,5|G</v>
      </c>
      <c r="L24" t="str">
        <f t="shared" si="7"/>
        <v>10000000000|@</v>
      </c>
      <c r="M24" t="str">
        <f t="shared" si="8"/>
        <v>6,5|G</v>
      </c>
      <c r="N24" t="str">
        <f t="shared" si="9"/>
        <v>10000000000|A</v>
      </c>
      <c r="O24" t="str">
        <f t="shared" si="10"/>
        <v>10000000000|A</v>
      </c>
      <c r="Q24" s="15" t="str">
        <f t="array" ref="Q24">INDEX($17:$17,
  1,
  MIN(IF(0+LEFT($F24:$O24,FIND(sep,$F24:$O24)-1)=$R24,
    COLUMN($F24:$O24),
    infini)
  )
)&amp;"|"&amp;INDEX(24:24,1,MIN(IF(0+LEFT($F24:$O24,FIND(sep,$F24:$O24)-1)=$R24,COLUMN($F24:$O24),infini)))</f>
        <v>H|6,5|G</v>
      </c>
      <c r="R24">
        <f t="array" ref="R24">MIN(0+LEFT($F24:$O24,FIND(sep,$F24:$O24)-1))</f>
        <v>6.5</v>
      </c>
    </row>
    <row r="25" spans="3:18">
      <c r="F25" t="str">
        <f t="shared" si="1"/>
        <v>10000000000|@</v>
      </c>
      <c r="G25" t="str">
        <f t="shared" si="2"/>
        <v>10000000000|@</v>
      </c>
      <c r="H25" t="str">
        <f t="shared" si="3"/>
        <v>10000000000|@</v>
      </c>
      <c r="I25" t="str">
        <f t="shared" si="4"/>
        <v>10000000000|@</v>
      </c>
      <c r="J25" t="str">
        <f t="shared" si="5"/>
        <v>10000000000|@</v>
      </c>
      <c r="K25" t="str">
        <f t="shared" si="6"/>
        <v>7,5|G</v>
      </c>
      <c r="L25" t="str">
        <f t="shared" si="7"/>
        <v>10000000000|@</v>
      </c>
      <c r="M25" t="str">
        <f t="shared" si="8"/>
        <v>10000000000|@</v>
      </c>
      <c r="N25" t="str">
        <f t="shared" si="9"/>
        <v>8,5|H</v>
      </c>
      <c r="O25" t="str">
        <f t="shared" si="10"/>
        <v>10000000000|A</v>
      </c>
      <c r="Q25" s="15" t="str">
        <f t="array" ref="Q25">INDEX($17:$17,
  1,
  MIN(IF(0+LEFT($F25:$O25,FIND(sep,$F25:$O25)-1)=$R25,
    COLUMN($F25:$O25),
    infini)
  )
)&amp;"|"&amp;INDEX(25:25,1,MIN(IF(0+LEFT($F25:$O25,FIND(sep,$F25:$O25)-1)=$R25,COLUMN($F25:$O25),infini)))</f>
        <v>F|7,5|G</v>
      </c>
      <c r="R25">
        <f t="array" ref="R25">MIN(0+LEFT($F25:$O25,FIND(sep,$F25:$O25)-1))</f>
        <v>7.5</v>
      </c>
    </row>
    <row r="26" spans="3:18">
      <c r="F26" t="str">
        <f t="shared" si="1"/>
        <v>10000000000|@</v>
      </c>
      <c r="G26" t="str">
        <f t="shared" si="2"/>
        <v>10000000000|@</v>
      </c>
      <c r="H26" t="str">
        <f t="shared" si="3"/>
        <v>10000000000|@</v>
      </c>
      <c r="I26" t="str">
        <f t="shared" si="4"/>
        <v>10000000000|@</v>
      </c>
      <c r="J26" t="str">
        <f t="shared" si="5"/>
        <v>10000000000|@</v>
      </c>
      <c r="K26" t="str">
        <f t="shared" si="6"/>
        <v>10000000000|@</v>
      </c>
      <c r="L26" t="str">
        <f t="shared" si="7"/>
        <v>10000000000|@</v>
      </c>
      <c r="M26" t="str">
        <f t="shared" si="8"/>
        <v>10000000000|@</v>
      </c>
      <c r="N26" t="str">
        <f t="shared" si="9"/>
        <v>8,5|H</v>
      </c>
      <c r="O26" t="str">
        <f t="shared" si="10"/>
        <v>10000000000|A</v>
      </c>
      <c r="Q26" s="15" t="str">
        <f t="array" ref="Q26">INDEX($17:$17,
  1,
  MIN(IF(0+LEFT($F26:$O26,FIND(sep,$F26:$O26)-1)=$R26,
    COLUMN($F26:$O26),
    infini)
  )
)&amp;"|"&amp;INDEX(26:26,1,MIN(IF(0+LEFT($F26:$O26,FIND(sep,$F26:$O26)-1)=$R26,COLUMN($F26:$O26),infini)))</f>
        <v>I|8,5|H</v>
      </c>
      <c r="R26">
        <f t="array" ref="R26">MIN(0+LEFT($F26:$O26,FIND(sep,$F26:$O26)-1))</f>
        <v>8.5</v>
      </c>
    </row>
    <row r="27" spans="3:18">
      <c r="F27" t="str">
        <f t="shared" si="1"/>
        <v>10000000000|@</v>
      </c>
      <c r="G27" t="str">
        <f t="shared" si="2"/>
        <v>10000000000|@</v>
      </c>
      <c r="H27" t="str">
        <f t="shared" si="3"/>
        <v>10000000000|@</v>
      </c>
      <c r="I27" t="str">
        <f t="shared" si="4"/>
        <v>10000000000|@</v>
      </c>
      <c r="J27" t="str">
        <f t="shared" si="5"/>
        <v>10000000000|@</v>
      </c>
      <c r="K27" t="str">
        <f t="shared" si="6"/>
        <v>10000000000|@</v>
      </c>
      <c r="L27" t="str">
        <f t="shared" si="7"/>
        <v>10000000000|@</v>
      </c>
      <c r="M27" t="str">
        <f t="shared" si="8"/>
        <v>10000000000|@</v>
      </c>
      <c r="N27" t="str">
        <f t="shared" si="9"/>
        <v>10000000000|@</v>
      </c>
      <c r="O27" t="str">
        <f t="shared" si="10"/>
        <v>10000000000|A</v>
      </c>
      <c r="Q27" s="15" t="str">
        <f t="array" ref="Q27">INDEX($17:$17,
  1,
  MIN(IF(0+LEFT($F27:$O27,FIND(sep,$F27:$O27)-1)=$R27,
    COLUMN($F27:$O27),
    infini)
  )
)&amp;"|"&amp;INDEX(27:27,1,MIN(IF(0+LEFT($F27:$O27,FIND(sep,$F27:$O27)-1)=$R27,COLUMN($F27:$O27),infini)))</f>
        <v>A|10000000000|@</v>
      </c>
      <c r="R27">
        <f t="array" ref="R27">MIN(0+LEFT($F27:$O27,FIND(sep,$F27:$O27)-1))</f>
        <v>10000000000</v>
      </c>
    </row>
    <row r="29" spans="3:18">
      <c r="C29" s="1" t="s">
        <v>36</v>
      </c>
    </row>
    <row r="31" spans="3:18">
      <c r="D31" t="s">
        <v>37</v>
      </c>
    </row>
    <row r="32" spans="3:18">
      <c r="D32" t="s">
        <v>38</v>
      </c>
    </row>
  </sheetData>
  <conditionalFormatting sqref="F19:O27">
    <cfRule type="expression" dxfId="7" priority="4" stopIfTrue="1">
      <formula>NOT(ISERR(FIND("|@",F19)))</formula>
    </cfRule>
  </conditionalFormatting>
  <conditionalFormatting sqref="F18:O27">
    <cfRule type="expression" dxfId="6" priority="5">
      <formula>LEFT(F18,FIND("|",F18)-1)-infini=0</formula>
    </cfRule>
  </conditionalFormatting>
  <conditionalFormatting sqref="F4:O13">
    <cfRule type="expression" dxfId="5" priority="2">
      <formula>F4=infini</formula>
    </cfRule>
  </conditionalFormatting>
  <conditionalFormatting sqref="R18:R27">
    <cfRule type="expression" dxfId="4" priority="1">
      <formula>R18-infini&gt;=0</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3:L41"/>
  <sheetViews>
    <sheetView workbookViewId="0">
      <selection activeCell="B4" sqref="B4"/>
    </sheetView>
  </sheetViews>
  <sheetFormatPr baseColWidth="10" defaultRowHeight="15"/>
  <sheetData>
    <row r="3" spans="2:12">
      <c r="C3" t="s">
        <v>0</v>
      </c>
      <c r="D3" t="s">
        <v>1</v>
      </c>
      <c r="E3" t="s">
        <v>2</v>
      </c>
      <c r="F3" t="s">
        <v>3</v>
      </c>
      <c r="G3" t="s">
        <v>4</v>
      </c>
      <c r="H3" t="s">
        <v>5</v>
      </c>
      <c r="I3" t="s">
        <v>6</v>
      </c>
      <c r="J3" t="s">
        <v>7</v>
      </c>
      <c r="K3" t="s">
        <v>8</v>
      </c>
      <c r="L3" t="s">
        <v>9</v>
      </c>
    </row>
    <row r="4" spans="2:12">
      <c r="B4" t="s">
        <v>0</v>
      </c>
      <c r="C4">
        <v>0</v>
      </c>
      <c r="D4">
        <v>85</v>
      </c>
      <c r="E4">
        <v>217</v>
      </c>
      <c r="F4">
        <v>10000000000</v>
      </c>
      <c r="G4">
        <v>173</v>
      </c>
      <c r="H4">
        <v>10000000000</v>
      </c>
      <c r="I4">
        <v>10000000000</v>
      </c>
      <c r="J4">
        <v>10000000000</v>
      </c>
      <c r="K4">
        <v>10000000000</v>
      </c>
      <c r="L4">
        <v>10000000000</v>
      </c>
    </row>
    <row r="5" spans="2:12">
      <c r="B5" t="s">
        <v>1</v>
      </c>
      <c r="C5">
        <v>85</v>
      </c>
      <c r="D5">
        <v>0</v>
      </c>
      <c r="E5">
        <v>10000000000</v>
      </c>
      <c r="F5">
        <v>10000000000</v>
      </c>
      <c r="G5">
        <v>10000000000</v>
      </c>
      <c r="H5">
        <v>80</v>
      </c>
      <c r="I5">
        <v>10000000000</v>
      </c>
      <c r="J5">
        <v>10000000000</v>
      </c>
      <c r="K5">
        <v>10000000000</v>
      </c>
      <c r="L5">
        <v>10000000000</v>
      </c>
    </row>
    <row r="6" spans="2:12">
      <c r="B6" t="s">
        <v>2</v>
      </c>
      <c r="C6">
        <v>217</v>
      </c>
      <c r="D6">
        <v>10000000000</v>
      </c>
      <c r="E6">
        <v>0</v>
      </c>
      <c r="F6">
        <v>10000000000</v>
      </c>
      <c r="G6">
        <v>10000000000</v>
      </c>
      <c r="H6">
        <v>10000000000</v>
      </c>
      <c r="I6">
        <v>186</v>
      </c>
      <c r="J6">
        <v>103</v>
      </c>
      <c r="K6">
        <v>10000000000</v>
      </c>
      <c r="L6">
        <v>44</v>
      </c>
    </row>
    <row r="7" spans="2:12">
      <c r="B7" t="s">
        <v>3</v>
      </c>
      <c r="C7">
        <v>10000000000</v>
      </c>
      <c r="D7">
        <v>10000000000</v>
      </c>
      <c r="E7">
        <v>10000000000</v>
      </c>
      <c r="F7">
        <v>0</v>
      </c>
      <c r="G7">
        <v>10000000000</v>
      </c>
      <c r="H7">
        <v>10000000000</v>
      </c>
      <c r="I7">
        <v>10000000000</v>
      </c>
      <c r="J7">
        <v>183</v>
      </c>
      <c r="K7">
        <v>3</v>
      </c>
      <c r="L7">
        <v>10000000000</v>
      </c>
    </row>
    <row r="8" spans="2:12">
      <c r="B8" t="s">
        <v>4</v>
      </c>
      <c r="C8">
        <v>173</v>
      </c>
      <c r="D8">
        <v>10000000000</v>
      </c>
      <c r="E8">
        <v>10000000000</v>
      </c>
      <c r="F8">
        <v>10000000000</v>
      </c>
      <c r="G8">
        <v>0</v>
      </c>
      <c r="H8">
        <v>10000000000</v>
      </c>
      <c r="I8">
        <v>10000000000</v>
      </c>
      <c r="J8">
        <v>10000000000</v>
      </c>
      <c r="K8">
        <v>10000000000</v>
      </c>
      <c r="L8">
        <v>502</v>
      </c>
    </row>
    <row r="9" spans="2:12">
      <c r="B9" t="s">
        <v>5</v>
      </c>
      <c r="C9">
        <v>10000000000</v>
      </c>
      <c r="D9">
        <v>80</v>
      </c>
      <c r="E9">
        <v>10000000000</v>
      </c>
      <c r="F9">
        <v>10000000000</v>
      </c>
      <c r="G9">
        <v>10000000000</v>
      </c>
      <c r="H9">
        <v>0</v>
      </c>
      <c r="I9">
        <v>10000000000</v>
      </c>
      <c r="J9">
        <v>10000000000</v>
      </c>
      <c r="K9">
        <v>250</v>
      </c>
      <c r="L9">
        <v>10000000000</v>
      </c>
    </row>
    <row r="10" spans="2:12">
      <c r="B10" t="s">
        <v>6</v>
      </c>
      <c r="C10">
        <v>10000000000</v>
      </c>
      <c r="D10">
        <v>10000000000</v>
      </c>
      <c r="E10">
        <v>186</v>
      </c>
      <c r="F10">
        <v>10000000000</v>
      </c>
      <c r="G10">
        <v>10000000000</v>
      </c>
      <c r="H10">
        <v>10000000000</v>
      </c>
      <c r="I10">
        <v>0</v>
      </c>
      <c r="J10">
        <v>10000000000</v>
      </c>
      <c r="K10">
        <v>10000000000</v>
      </c>
      <c r="L10">
        <v>10000000000</v>
      </c>
    </row>
    <row r="11" spans="2:12">
      <c r="B11" t="s">
        <v>7</v>
      </c>
      <c r="C11">
        <v>10000000000</v>
      </c>
      <c r="D11">
        <v>10000000000</v>
      </c>
      <c r="E11">
        <v>103</v>
      </c>
      <c r="F11">
        <v>183</v>
      </c>
      <c r="G11">
        <v>10000000000</v>
      </c>
      <c r="H11">
        <v>10000000000</v>
      </c>
      <c r="I11">
        <v>10000000000</v>
      </c>
      <c r="J11">
        <v>0</v>
      </c>
      <c r="K11">
        <v>10000000000</v>
      </c>
      <c r="L11">
        <v>167</v>
      </c>
    </row>
    <row r="12" spans="2:12">
      <c r="B12" t="s">
        <v>8</v>
      </c>
      <c r="C12">
        <v>10000000000</v>
      </c>
      <c r="D12">
        <v>10000000000</v>
      </c>
      <c r="E12">
        <v>10000000000</v>
      </c>
      <c r="F12">
        <v>3</v>
      </c>
      <c r="G12">
        <v>10000000000</v>
      </c>
      <c r="H12">
        <v>250</v>
      </c>
      <c r="I12">
        <v>10000000000</v>
      </c>
      <c r="J12">
        <v>10000000000</v>
      </c>
      <c r="K12">
        <v>0</v>
      </c>
      <c r="L12">
        <v>84</v>
      </c>
    </row>
    <row r="13" spans="2:12">
      <c r="B13" t="s">
        <v>9</v>
      </c>
      <c r="C13">
        <v>10000000000</v>
      </c>
      <c r="D13">
        <v>10000000000</v>
      </c>
      <c r="E13">
        <v>44</v>
      </c>
      <c r="F13">
        <v>10000000000</v>
      </c>
      <c r="G13">
        <v>502</v>
      </c>
      <c r="H13">
        <v>10000000000</v>
      </c>
      <c r="I13">
        <v>10000000000</v>
      </c>
      <c r="J13">
        <v>167</v>
      </c>
      <c r="K13">
        <v>84</v>
      </c>
      <c r="L13">
        <v>0</v>
      </c>
    </row>
    <row r="17" spans="2:12">
      <c r="C17" t="s">
        <v>0</v>
      </c>
      <c r="D17" t="s">
        <v>1</v>
      </c>
      <c r="E17" t="s">
        <v>2</v>
      </c>
      <c r="F17" t="s">
        <v>3</v>
      </c>
      <c r="G17" t="s">
        <v>4</v>
      </c>
      <c r="H17" t="s">
        <v>5</v>
      </c>
      <c r="I17" t="s">
        <v>6</v>
      </c>
      <c r="J17" t="s">
        <v>7</v>
      </c>
      <c r="K17" t="s">
        <v>8</v>
      </c>
      <c r="L17" t="s">
        <v>9</v>
      </c>
    </row>
    <row r="18" spans="2:12">
      <c r="B18" t="s">
        <v>0</v>
      </c>
      <c r="C18">
        <v>0</v>
      </c>
      <c r="D18">
        <v>1</v>
      </c>
      <c r="E18">
        <v>10000000000</v>
      </c>
      <c r="F18">
        <v>10000000000</v>
      </c>
      <c r="G18">
        <v>10000000000</v>
      </c>
      <c r="H18">
        <v>10000000000</v>
      </c>
      <c r="I18">
        <v>5</v>
      </c>
      <c r="J18">
        <v>2</v>
      </c>
      <c r="K18">
        <v>10000000000</v>
      </c>
      <c r="L18">
        <v>10000000000</v>
      </c>
    </row>
    <row r="19" spans="2:12">
      <c r="B19" t="s">
        <v>1</v>
      </c>
      <c r="C19">
        <v>1</v>
      </c>
      <c r="D19">
        <v>0</v>
      </c>
      <c r="E19">
        <v>3</v>
      </c>
      <c r="F19">
        <v>1</v>
      </c>
      <c r="G19">
        <v>10000000000</v>
      </c>
      <c r="H19">
        <v>10000000000</v>
      </c>
      <c r="I19">
        <v>10000000000</v>
      </c>
      <c r="J19">
        <v>10000000000</v>
      </c>
      <c r="K19">
        <v>10000000000</v>
      </c>
      <c r="L19">
        <v>10000000000</v>
      </c>
    </row>
    <row r="20" spans="2:12">
      <c r="B20" t="s">
        <v>2</v>
      </c>
      <c r="C20">
        <v>10000000000</v>
      </c>
      <c r="D20">
        <v>3</v>
      </c>
      <c r="E20">
        <v>0</v>
      </c>
      <c r="F20">
        <v>10000000000</v>
      </c>
      <c r="G20">
        <v>6</v>
      </c>
      <c r="H20">
        <v>10000000000</v>
      </c>
      <c r="I20">
        <v>10000000000</v>
      </c>
      <c r="J20">
        <v>4</v>
      </c>
      <c r="K20">
        <v>10000000000</v>
      </c>
      <c r="L20">
        <v>10000000000</v>
      </c>
    </row>
    <row r="21" spans="2:12">
      <c r="B21" t="s">
        <v>3</v>
      </c>
      <c r="C21">
        <v>10000000000</v>
      </c>
      <c r="D21">
        <v>1</v>
      </c>
      <c r="E21">
        <v>10000000000</v>
      </c>
      <c r="F21">
        <v>0</v>
      </c>
      <c r="G21">
        <v>6</v>
      </c>
      <c r="H21">
        <v>10000000000</v>
      </c>
      <c r="I21">
        <v>10000000000</v>
      </c>
      <c r="J21">
        <v>2</v>
      </c>
      <c r="K21">
        <v>10000000000</v>
      </c>
      <c r="L21">
        <v>10000000000</v>
      </c>
    </row>
    <row r="22" spans="2:12">
      <c r="B22" t="s">
        <v>4</v>
      </c>
      <c r="C22">
        <v>10000000000</v>
      </c>
      <c r="D22">
        <v>10000000000</v>
      </c>
      <c r="E22">
        <v>6</v>
      </c>
      <c r="F22">
        <v>6</v>
      </c>
      <c r="G22">
        <v>0</v>
      </c>
      <c r="H22">
        <v>4</v>
      </c>
      <c r="I22">
        <v>10000000000</v>
      </c>
      <c r="J22">
        <v>10000000000</v>
      </c>
      <c r="K22">
        <v>10000000000</v>
      </c>
      <c r="L22">
        <v>10000000000</v>
      </c>
    </row>
    <row r="23" spans="2:12">
      <c r="B23" t="s">
        <v>5</v>
      </c>
      <c r="C23">
        <v>10000000000</v>
      </c>
      <c r="D23">
        <v>10000000000</v>
      </c>
      <c r="E23">
        <v>10000000000</v>
      </c>
      <c r="F23">
        <v>10000000000</v>
      </c>
      <c r="G23">
        <v>4</v>
      </c>
      <c r="H23">
        <v>0</v>
      </c>
      <c r="I23">
        <v>3</v>
      </c>
      <c r="J23">
        <v>1</v>
      </c>
      <c r="K23">
        <v>10000000000</v>
      </c>
      <c r="L23">
        <v>10000000000</v>
      </c>
    </row>
    <row r="24" spans="2:12">
      <c r="B24" t="s">
        <v>6</v>
      </c>
      <c r="C24">
        <v>5</v>
      </c>
      <c r="D24">
        <v>10000000000</v>
      </c>
      <c r="E24">
        <v>10000000000</v>
      </c>
      <c r="F24">
        <v>10000000000</v>
      </c>
      <c r="G24">
        <v>10000000000</v>
      </c>
      <c r="H24">
        <v>3</v>
      </c>
      <c r="I24">
        <v>0</v>
      </c>
      <c r="J24">
        <v>10000000000</v>
      </c>
      <c r="K24">
        <v>10000000000</v>
      </c>
      <c r="L24">
        <v>10000000000</v>
      </c>
    </row>
    <row r="25" spans="2:12">
      <c r="B25" t="s">
        <v>7</v>
      </c>
      <c r="C25">
        <v>2</v>
      </c>
      <c r="D25">
        <v>10000000000</v>
      </c>
      <c r="E25">
        <v>4</v>
      </c>
      <c r="F25">
        <v>2</v>
      </c>
      <c r="G25">
        <v>10000000000</v>
      </c>
      <c r="H25">
        <v>1</v>
      </c>
      <c r="I25">
        <v>10000000000</v>
      </c>
      <c r="J25">
        <v>0</v>
      </c>
      <c r="K25">
        <v>10000000000</v>
      </c>
      <c r="L25">
        <v>10000000000</v>
      </c>
    </row>
    <row r="26" spans="2:12">
      <c r="B26" t="s">
        <v>8</v>
      </c>
      <c r="C26">
        <v>10000000000</v>
      </c>
      <c r="D26">
        <v>10000000000</v>
      </c>
      <c r="E26">
        <v>10000000000</v>
      </c>
      <c r="F26">
        <v>10000000000</v>
      </c>
      <c r="G26">
        <v>10000000000</v>
      </c>
      <c r="H26">
        <v>10000000000</v>
      </c>
      <c r="I26">
        <v>10000000000</v>
      </c>
      <c r="J26">
        <v>10000000000</v>
      </c>
      <c r="K26">
        <v>0</v>
      </c>
      <c r="L26">
        <v>10000000000</v>
      </c>
    </row>
    <row r="27" spans="2:12">
      <c r="B27" t="s">
        <v>9</v>
      </c>
      <c r="C27">
        <v>10000000000</v>
      </c>
      <c r="D27">
        <v>10000000000</v>
      </c>
      <c r="E27">
        <v>10000000000</v>
      </c>
      <c r="F27">
        <v>10000000000</v>
      </c>
      <c r="G27">
        <v>10000000000</v>
      </c>
      <c r="H27">
        <v>10000000000</v>
      </c>
      <c r="I27">
        <v>10000000000</v>
      </c>
      <c r="J27">
        <v>10000000000</v>
      </c>
      <c r="K27">
        <v>10000000000</v>
      </c>
      <c r="L27">
        <v>0</v>
      </c>
    </row>
    <row r="31" spans="2:12">
      <c r="C31" t="s">
        <v>0</v>
      </c>
      <c r="D31" t="s">
        <v>1</v>
      </c>
      <c r="E31" t="s">
        <v>2</v>
      </c>
      <c r="F31" t="s">
        <v>3</v>
      </c>
      <c r="G31" t="s">
        <v>4</v>
      </c>
      <c r="H31" t="s">
        <v>5</v>
      </c>
      <c r="I31" t="s">
        <v>6</v>
      </c>
      <c r="J31" t="s">
        <v>7</v>
      </c>
      <c r="K31" t="s">
        <v>8</v>
      </c>
      <c r="L31" t="s">
        <v>9</v>
      </c>
    </row>
    <row r="32" spans="2:12">
      <c r="B32" t="s">
        <v>0</v>
      </c>
      <c r="C32">
        <v>0</v>
      </c>
      <c r="D32">
        <v>1.3</v>
      </c>
      <c r="E32">
        <v>2</v>
      </c>
      <c r="F32">
        <v>10000000000</v>
      </c>
      <c r="G32">
        <v>4</v>
      </c>
      <c r="H32">
        <v>10000000000</v>
      </c>
      <c r="I32">
        <v>6</v>
      </c>
      <c r="J32">
        <v>10000000000</v>
      </c>
      <c r="K32">
        <v>10000000000</v>
      </c>
      <c r="L32">
        <v>10000000000</v>
      </c>
    </row>
    <row r="33" spans="2:12">
      <c r="B33" t="s">
        <v>1</v>
      </c>
      <c r="C33">
        <v>1.3</v>
      </c>
      <c r="D33">
        <v>0</v>
      </c>
      <c r="E33">
        <v>3.1</v>
      </c>
      <c r="F33">
        <v>3</v>
      </c>
      <c r="G33">
        <v>10000000000</v>
      </c>
      <c r="H33">
        <v>7</v>
      </c>
      <c r="I33">
        <v>10000000000</v>
      </c>
      <c r="J33">
        <v>10000000000</v>
      </c>
      <c r="K33">
        <v>10000000000</v>
      </c>
      <c r="L33">
        <v>10000000000</v>
      </c>
    </row>
    <row r="34" spans="2:12">
      <c r="B34" t="s">
        <v>2</v>
      </c>
      <c r="C34">
        <v>2</v>
      </c>
      <c r="D34">
        <v>3.1</v>
      </c>
      <c r="E34">
        <v>0</v>
      </c>
      <c r="F34">
        <v>10000000000</v>
      </c>
      <c r="G34">
        <v>2.1</v>
      </c>
      <c r="H34">
        <v>10000000000</v>
      </c>
      <c r="I34">
        <v>3.5</v>
      </c>
      <c r="J34">
        <v>10000000000</v>
      </c>
      <c r="K34">
        <v>10000000000</v>
      </c>
      <c r="L34">
        <v>10000000000</v>
      </c>
    </row>
    <row r="35" spans="2:12">
      <c r="B35" t="s">
        <v>3</v>
      </c>
      <c r="C35">
        <v>10000000000</v>
      </c>
      <c r="D35">
        <v>3</v>
      </c>
      <c r="E35">
        <v>10000000000</v>
      </c>
      <c r="F35">
        <v>0</v>
      </c>
      <c r="G35">
        <v>4.2</v>
      </c>
      <c r="H35">
        <v>3.3</v>
      </c>
      <c r="I35">
        <v>10000000000</v>
      </c>
      <c r="J35">
        <v>10000000000</v>
      </c>
      <c r="K35">
        <v>10000000000</v>
      </c>
      <c r="L35">
        <v>10000000000</v>
      </c>
    </row>
    <row r="36" spans="2:12">
      <c r="B36" t="s">
        <v>4</v>
      </c>
      <c r="C36">
        <v>4</v>
      </c>
      <c r="D36">
        <v>10000000000</v>
      </c>
      <c r="E36">
        <v>2.1</v>
      </c>
      <c r="F36">
        <v>4.2</v>
      </c>
      <c r="G36">
        <v>0</v>
      </c>
      <c r="H36">
        <v>10000000000</v>
      </c>
      <c r="I36">
        <v>7.1</v>
      </c>
      <c r="J36">
        <v>10000000000</v>
      </c>
      <c r="K36">
        <v>10000000000</v>
      </c>
      <c r="L36">
        <v>10000000000</v>
      </c>
    </row>
    <row r="37" spans="2:12">
      <c r="B37" t="s">
        <v>5</v>
      </c>
      <c r="C37">
        <v>10000000000</v>
      </c>
      <c r="D37">
        <v>7</v>
      </c>
      <c r="E37">
        <v>10000000000</v>
      </c>
      <c r="F37">
        <v>3.3</v>
      </c>
      <c r="G37">
        <v>10000000000</v>
      </c>
      <c r="H37">
        <v>0</v>
      </c>
      <c r="I37">
        <v>2</v>
      </c>
      <c r="J37">
        <v>10000000000</v>
      </c>
      <c r="K37">
        <v>10000000000</v>
      </c>
      <c r="L37">
        <v>10000000000</v>
      </c>
    </row>
    <row r="38" spans="2:12">
      <c r="B38" t="s">
        <v>6</v>
      </c>
      <c r="C38">
        <v>6</v>
      </c>
      <c r="D38">
        <v>10000000000</v>
      </c>
      <c r="E38">
        <v>3.5</v>
      </c>
      <c r="F38">
        <v>10000000000</v>
      </c>
      <c r="G38">
        <v>7.1</v>
      </c>
      <c r="H38">
        <v>2</v>
      </c>
      <c r="I38">
        <v>0</v>
      </c>
      <c r="J38">
        <v>1</v>
      </c>
      <c r="K38">
        <v>10000000000</v>
      </c>
      <c r="L38">
        <v>10000000000</v>
      </c>
    </row>
    <row r="39" spans="2:12">
      <c r="B39" t="s">
        <v>7</v>
      </c>
      <c r="C39">
        <v>10000000000</v>
      </c>
      <c r="D39">
        <v>10000000000</v>
      </c>
      <c r="E39">
        <v>10000000000</v>
      </c>
      <c r="F39">
        <v>10000000000</v>
      </c>
      <c r="G39">
        <v>10000000000</v>
      </c>
      <c r="H39">
        <v>10000000000</v>
      </c>
      <c r="I39">
        <v>1</v>
      </c>
      <c r="J39">
        <v>0</v>
      </c>
      <c r="K39">
        <v>2</v>
      </c>
      <c r="L39">
        <v>10000000000</v>
      </c>
    </row>
    <row r="40" spans="2:12">
      <c r="B40" t="s">
        <v>8</v>
      </c>
      <c r="C40">
        <v>10000000000</v>
      </c>
      <c r="D40">
        <v>10000000000</v>
      </c>
      <c r="E40">
        <v>10000000000</v>
      </c>
      <c r="F40">
        <v>10000000000</v>
      </c>
      <c r="G40">
        <v>10000000000</v>
      </c>
      <c r="H40">
        <v>10000000000</v>
      </c>
      <c r="I40">
        <v>10000000000</v>
      </c>
      <c r="J40">
        <v>2</v>
      </c>
      <c r="K40">
        <v>0</v>
      </c>
      <c r="L40">
        <v>10000000000</v>
      </c>
    </row>
    <row r="41" spans="2:12">
      <c r="B41" t="s">
        <v>9</v>
      </c>
      <c r="C41">
        <v>10000000000</v>
      </c>
      <c r="D41">
        <v>10000000000</v>
      </c>
      <c r="E41">
        <v>10000000000</v>
      </c>
      <c r="F41">
        <v>10000000000</v>
      </c>
      <c r="G41">
        <v>10000000000</v>
      </c>
      <c r="H41">
        <v>10000000000</v>
      </c>
      <c r="I41">
        <v>10000000000</v>
      </c>
      <c r="J41">
        <v>10000000000</v>
      </c>
      <c r="K41">
        <v>10000000000</v>
      </c>
      <c r="L41">
        <v>0</v>
      </c>
    </row>
  </sheetData>
  <conditionalFormatting sqref="C17:L26">
    <cfRule type="expression" dxfId="3" priority="2">
      <formula>C17=infini</formula>
    </cfRule>
  </conditionalFormatting>
  <conditionalFormatting sqref="C27:L27">
    <cfRule type="expression" dxfId="2" priority="1">
      <formula>C27=infini</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15"/>
  <sheetViews>
    <sheetView workbookViewId="0">
      <selection activeCell="A5" sqref="A5"/>
    </sheetView>
  </sheetViews>
  <sheetFormatPr baseColWidth="10" defaultRowHeight="15"/>
  <sheetData>
    <row r="1" spans="1:12">
      <c r="A1" t="s">
        <v>21</v>
      </c>
    </row>
    <row r="2" spans="1:12">
      <c r="A2" t="s">
        <v>39</v>
      </c>
    </row>
    <row r="3" spans="1:12">
      <c r="A3" t="s">
        <v>40</v>
      </c>
    </row>
    <row r="5" spans="1:12">
      <c r="C5" t="s">
        <v>0</v>
      </c>
      <c r="D5" t="s">
        <v>1</v>
      </c>
      <c r="E5" t="s">
        <v>2</v>
      </c>
      <c r="F5" t="s">
        <v>3</v>
      </c>
      <c r="G5" t="s">
        <v>4</v>
      </c>
      <c r="H5" t="s">
        <v>5</v>
      </c>
      <c r="I5" t="s">
        <v>6</v>
      </c>
      <c r="J5" t="s">
        <v>7</v>
      </c>
      <c r="K5" t="s">
        <v>8</v>
      </c>
      <c r="L5" t="s">
        <v>9</v>
      </c>
    </row>
    <row r="6" spans="1:12">
      <c r="B6" t="s">
        <v>0</v>
      </c>
      <c r="C6" s="11">
        <v>0</v>
      </c>
      <c r="D6" s="12">
        <f t="shared" ref="D6:L6" si="0">infini</f>
        <v>10000000000</v>
      </c>
      <c r="E6" s="12">
        <f t="shared" si="0"/>
        <v>10000000000</v>
      </c>
      <c r="F6" s="12">
        <f t="shared" si="0"/>
        <v>10000000000</v>
      </c>
      <c r="G6" s="12">
        <f t="shared" si="0"/>
        <v>10000000000</v>
      </c>
      <c r="H6" s="12">
        <f t="shared" si="0"/>
        <v>10000000000</v>
      </c>
      <c r="I6" s="12">
        <f t="shared" si="0"/>
        <v>10000000000</v>
      </c>
      <c r="J6" s="12">
        <f t="shared" si="0"/>
        <v>10000000000</v>
      </c>
      <c r="K6" s="12">
        <f t="shared" si="0"/>
        <v>10000000000</v>
      </c>
      <c r="L6" s="12">
        <f t="shared" si="0"/>
        <v>10000000000</v>
      </c>
    </row>
    <row r="7" spans="1:12">
      <c r="B7" t="s">
        <v>1</v>
      </c>
      <c r="C7" s="11">
        <f>INDEX(C6:L15,COLUMN()-COLUMN(B5),ROW()-ROW(B5))</f>
        <v>10000000000</v>
      </c>
      <c r="D7" s="11">
        <v>0</v>
      </c>
      <c r="E7" s="12">
        <f t="shared" ref="E7:L7" si="1">infini</f>
        <v>10000000000</v>
      </c>
      <c r="F7" s="12">
        <f t="shared" si="1"/>
        <v>10000000000</v>
      </c>
      <c r="G7" s="12">
        <f t="shared" si="1"/>
        <v>10000000000</v>
      </c>
      <c r="H7" s="12">
        <f t="shared" si="1"/>
        <v>10000000000</v>
      </c>
      <c r="I7" s="12">
        <f t="shared" si="1"/>
        <v>10000000000</v>
      </c>
      <c r="J7" s="12">
        <f t="shared" si="1"/>
        <v>10000000000</v>
      </c>
      <c r="K7" s="12">
        <f t="shared" si="1"/>
        <v>10000000000</v>
      </c>
      <c r="L7" s="12">
        <f t="shared" si="1"/>
        <v>10000000000</v>
      </c>
    </row>
    <row r="8" spans="1:12">
      <c r="B8" t="s">
        <v>2</v>
      </c>
      <c r="C8" s="11">
        <f>INDEX(C6:L15,COLUMN()-COLUMN(B5),ROW()-ROW(B5))</f>
        <v>10000000000</v>
      </c>
      <c r="D8" s="11">
        <f>INDEX(C6:L15,COLUMN()-COLUMN(B5),ROW()-ROW(B5))</f>
        <v>10000000000</v>
      </c>
      <c r="E8" s="11">
        <v>0</v>
      </c>
      <c r="F8" s="12">
        <f t="shared" ref="F8:L8" si="2">infini</f>
        <v>10000000000</v>
      </c>
      <c r="G8" s="12">
        <f t="shared" si="2"/>
        <v>10000000000</v>
      </c>
      <c r="H8" s="12">
        <f t="shared" si="2"/>
        <v>10000000000</v>
      </c>
      <c r="I8" s="12">
        <f t="shared" si="2"/>
        <v>10000000000</v>
      </c>
      <c r="J8" s="12">
        <f t="shared" si="2"/>
        <v>10000000000</v>
      </c>
      <c r="K8" s="12">
        <f t="shared" si="2"/>
        <v>10000000000</v>
      </c>
      <c r="L8" s="12">
        <f t="shared" si="2"/>
        <v>10000000000</v>
      </c>
    </row>
    <row r="9" spans="1:12">
      <c r="B9" t="s">
        <v>3</v>
      </c>
      <c r="C9" s="11">
        <f>INDEX(C6:L15,COLUMN()-COLUMN(B5),ROW()-ROW(B5))</f>
        <v>10000000000</v>
      </c>
      <c r="D9" s="11">
        <f>INDEX(C6:L15,COLUMN()-COLUMN(B5),ROW()-ROW(B5))</f>
        <v>10000000000</v>
      </c>
      <c r="E9" s="11">
        <f>INDEX(C6:L15,COLUMN()-COLUMN(B5),ROW()-ROW(B5))</f>
        <v>10000000000</v>
      </c>
      <c r="F9" s="11">
        <v>0</v>
      </c>
      <c r="G9" s="12">
        <f t="shared" ref="G9:L9" si="3">infini</f>
        <v>10000000000</v>
      </c>
      <c r="H9" s="12">
        <f t="shared" si="3"/>
        <v>10000000000</v>
      </c>
      <c r="I9" s="12">
        <f t="shared" si="3"/>
        <v>10000000000</v>
      </c>
      <c r="J9" s="12">
        <f t="shared" si="3"/>
        <v>10000000000</v>
      </c>
      <c r="K9" s="12">
        <f t="shared" si="3"/>
        <v>10000000000</v>
      </c>
      <c r="L9" s="12">
        <f t="shared" si="3"/>
        <v>10000000000</v>
      </c>
    </row>
    <row r="10" spans="1:12">
      <c r="B10" t="s">
        <v>4</v>
      </c>
      <c r="C10" s="11">
        <f>INDEX(C6:L15,COLUMN()-COLUMN(B5),ROW()-ROW(B5))</f>
        <v>10000000000</v>
      </c>
      <c r="D10" s="11">
        <f>INDEX(C6:L15,COLUMN()-COLUMN(B5),ROW()-ROW(B5))</f>
        <v>10000000000</v>
      </c>
      <c r="E10" s="11">
        <f>INDEX(C6:L15,COLUMN()-COLUMN(B5),ROW()-ROW(B5))</f>
        <v>10000000000</v>
      </c>
      <c r="F10" s="11">
        <f>INDEX(C6:L15,COLUMN()-COLUMN(B5),ROW()-ROW(B5))</f>
        <v>10000000000</v>
      </c>
      <c r="G10" s="11">
        <v>0</v>
      </c>
      <c r="H10" s="12">
        <f>infini</f>
        <v>10000000000</v>
      </c>
      <c r="I10" s="12">
        <f>infini</f>
        <v>10000000000</v>
      </c>
      <c r="J10" s="12">
        <f>infini</f>
        <v>10000000000</v>
      </c>
      <c r="K10" s="12">
        <f>infini</f>
        <v>10000000000</v>
      </c>
      <c r="L10" s="12">
        <f>infini</f>
        <v>10000000000</v>
      </c>
    </row>
    <row r="11" spans="1:12">
      <c r="B11" t="s">
        <v>5</v>
      </c>
      <c r="C11" s="11">
        <f>INDEX(C6:L15,COLUMN()-COLUMN(B5),ROW()-ROW(B5))</f>
        <v>10000000000</v>
      </c>
      <c r="D11" s="11">
        <f>INDEX(C6:L15,COLUMN()-COLUMN(B5),ROW()-ROW(B5))</f>
        <v>10000000000</v>
      </c>
      <c r="E11" s="11">
        <f>INDEX(C6:L15,COLUMN()-COLUMN(B5),ROW()-ROW(B5))</f>
        <v>10000000000</v>
      </c>
      <c r="F11" s="11">
        <f>INDEX(C6:L15,COLUMN()-COLUMN(B5),ROW()-ROW(B5))</f>
        <v>10000000000</v>
      </c>
      <c r="G11" s="11">
        <f>INDEX(C6:L15,COLUMN()-COLUMN(B5),ROW()-ROW(B5))</f>
        <v>10000000000</v>
      </c>
      <c r="H11" s="11">
        <v>0</v>
      </c>
      <c r="I11" s="12">
        <f>infini</f>
        <v>10000000000</v>
      </c>
      <c r="J11" s="12">
        <f>infini</f>
        <v>10000000000</v>
      </c>
      <c r="K11" s="12">
        <f>infini</f>
        <v>10000000000</v>
      </c>
      <c r="L11" s="12">
        <f>infini</f>
        <v>10000000000</v>
      </c>
    </row>
    <row r="12" spans="1:12">
      <c r="B12" t="s">
        <v>6</v>
      </c>
      <c r="C12" s="11">
        <f>INDEX(C6:L15,COLUMN()-COLUMN(B5),ROW()-ROW(B5))</f>
        <v>10000000000</v>
      </c>
      <c r="D12" s="11">
        <f>INDEX(C6:L15,COLUMN()-COLUMN(B5),ROW()-ROW(B5))</f>
        <v>10000000000</v>
      </c>
      <c r="E12" s="11">
        <f>INDEX(C6:L15,COLUMN()-COLUMN(B5),ROW()-ROW(B5))</f>
        <v>10000000000</v>
      </c>
      <c r="F12" s="11">
        <f>INDEX(C6:L15,COLUMN()-COLUMN(B5),ROW()-ROW(B5))</f>
        <v>10000000000</v>
      </c>
      <c r="G12" s="11">
        <f>INDEX(C6:L15,COLUMN()-COLUMN(B5),ROW()-ROW(B5))</f>
        <v>10000000000</v>
      </c>
      <c r="H12" s="11">
        <f>INDEX(C6:L15,COLUMN()-COLUMN(B5),ROW()-ROW(B5))</f>
        <v>10000000000</v>
      </c>
      <c r="I12" s="11">
        <v>0</v>
      </c>
      <c r="J12" s="12">
        <f>infini</f>
        <v>10000000000</v>
      </c>
      <c r="K12" s="12">
        <f>infini</f>
        <v>10000000000</v>
      </c>
      <c r="L12" s="12">
        <f>infini</f>
        <v>10000000000</v>
      </c>
    </row>
    <row r="13" spans="1:12">
      <c r="B13" t="s">
        <v>7</v>
      </c>
      <c r="C13" s="11">
        <f>INDEX(C6:L15,COLUMN()-COLUMN(B5),ROW()-ROW(B5))</f>
        <v>10000000000</v>
      </c>
      <c r="D13" s="11">
        <f>INDEX(C6:L15,COLUMN()-COLUMN(B5),ROW()-ROW(B5))</f>
        <v>10000000000</v>
      </c>
      <c r="E13" s="11">
        <f>INDEX(C6:L15,COLUMN()-COLUMN(B5),ROW()-ROW(B5))</f>
        <v>10000000000</v>
      </c>
      <c r="F13" s="11">
        <f>INDEX(C6:L15,COLUMN()-COLUMN(B5),ROW()-ROW(B5))</f>
        <v>10000000000</v>
      </c>
      <c r="G13" s="11">
        <f>INDEX(C6:L15,COLUMN()-COLUMN(B5),ROW()-ROW(B5))</f>
        <v>10000000000</v>
      </c>
      <c r="H13" s="11">
        <f>INDEX(C6:L15,COLUMN()-COLUMN(B5),ROW()-ROW(B5))</f>
        <v>10000000000</v>
      </c>
      <c r="I13" s="11">
        <f>INDEX(C6:L15,COLUMN()-COLUMN(B5),ROW()-ROW(B5))</f>
        <v>10000000000</v>
      </c>
      <c r="J13" s="11">
        <v>0</v>
      </c>
      <c r="K13" s="12">
        <f>infini</f>
        <v>10000000000</v>
      </c>
      <c r="L13" s="12">
        <f>infini</f>
        <v>10000000000</v>
      </c>
    </row>
    <row r="14" spans="1:12">
      <c r="B14" t="s">
        <v>8</v>
      </c>
      <c r="C14" s="11">
        <f>INDEX(C6:L15,COLUMN()-COLUMN(B5),ROW()-ROW(B5))</f>
        <v>10000000000</v>
      </c>
      <c r="D14" s="11">
        <f>INDEX(C6:L15,COLUMN()-COLUMN(B5),ROW()-ROW(B5))</f>
        <v>10000000000</v>
      </c>
      <c r="E14" s="11">
        <f>INDEX(C6:L15,COLUMN()-COLUMN(B5),ROW()-ROW(B5))</f>
        <v>10000000000</v>
      </c>
      <c r="F14" s="11">
        <f>INDEX(C6:L15,COLUMN()-COLUMN(B5),ROW()-ROW(B5))</f>
        <v>10000000000</v>
      </c>
      <c r="G14" s="11">
        <f>INDEX(C6:L15,COLUMN()-COLUMN(B5),ROW()-ROW(B5))</f>
        <v>10000000000</v>
      </c>
      <c r="H14" s="11">
        <f>INDEX(C6:L15,COLUMN()-COLUMN(B5),ROW()-ROW(B5))</f>
        <v>10000000000</v>
      </c>
      <c r="I14" s="11">
        <f>INDEX(C6:L15,COLUMN()-COLUMN(B5),ROW()-ROW(B5))</f>
        <v>10000000000</v>
      </c>
      <c r="J14" s="11">
        <f>INDEX(C6:L15,COLUMN()-COLUMN(B5),ROW()-ROW(B5))</f>
        <v>10000000000</v>
      </c>
      <c r="K14" s="11">
        <v>0</v>
      </c>
      <c r="L14" s="12">
        <f>infini</f>
        <v>10000000000</v>
      </c>
    </row>
    <row r="15" spans="1:12">
      <c r="B15" t="s">
        <v>9</v>
      </c>
      <c r="C15" s="11">
        <f>INDEX(C6:L15,COLUMN()-COLUMN(B5),ROW()-ROW(B5))</f>
        <v>10000000000</v>
      </c>
      <c r="D15" s="11">
        <f>INDEX(C6:L15,COLUMN()-COLUMN(B5),ROW()-ROW(B5))</f>
        <v>10000000000</v>
      </c>
      <c r="E15" s="11">
        <f>INDEX(C6:L15,COLUMN()-COLUMN(B5),ROW()-ROW(B5))</f>
        <v>10000000000</v>
      </c>
      <c r="F15" s="11">
        <f>INDEX(C6:L15,COLUMN()-COLUMN(B5),ROW()-ROW(B5))</f>
        <v>10000000000</v>
      </c>
      <c r="G15" s="11">
        <f>INDEX(C6:L15,COLUMN()-COLUMN(B5),ROW()-ROW(B5))</f>
        <v>10000000000</v>
      </c>
      <c r="H15" s="11">
        <f>INDEX(C6:L15,COLUMN()-COLUMN(B5),ROW()-ROW(B5))</f>
        <v>10000000000</v>
      </c>
      <c r="I15" s="11">
        <f>INDEX(C6:L15,COLUMN()-COLUMN(B5),ROW()-ROW(B5))</f>
        <v>10000000000</v>
      </c>
      <c r="J15" s="11">
        <f>INDEX(C6:L15,COLUMN()-COLUMN(B5),ROW()-ROW(B5))</f>
        <v>10000000000</v>
      </c>
      <c r="K15" s="11">
        <f>INDEX(C6:L15,COLUMN()-COLUMN(B5),ROW()-ROW(B5))</f>
        <v>10000000000</v>
      </c>
      <c r="L15" s="11">
        <v>0</v>
      </c>
    </row>
  </sheetData>
  <conditionalFormatting sqref="C6:L15">
    <cfRule type="expression" dxfId="1" priority="1">
      <formula>C6=infini</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2:O34"/>
  <sheetViews>
    <sheetView topLeftCell="A2" workbookViewId="0">
      <selection activeCell="A2" sqref="A2"/>
    </sheetView>
  </sheetViews>
  <sheetFormatPr baseColWidth="10" defaultRowHeight="15"/>
  <cols>
    <col min="1" max="3" width="8.28515625" customWidth="1"/>
  </cols>
  <sheetData>
    <row r="2" spans="1:15">
      <c r="A2" t="s">
        <v>41</v>
      </c>
    </row>
    <row r="4" spans="1:15">
      <c r="A4" t="s">
        <v>42</v>
      </c>
      <c r="B4" t="b">
        <v>0</v>
      </c>
      <c r="F4" t="s">
        <v>0</v>
      </c>
      <c r="G4" t="s">
        <v>1</v>
      </c>
      <c r="H4" t="s">
        <v>2</v>
      </c>
      <c r="I4" t="s">
        <v>3</v>
      </c>
      <c r="J4" t="s">
        <v>4</v>
      </c>
      <c r="K4" t="s">
        <v>5</v>
      </c>
      <c r="L4" t="s">
        <v>6</v>
      </c>
      <c r="M4" t="s">
        <v>7</v>
      </c>
      <c r="N4" t="s">
        <v>8</v>
      </c>
      <c r="O4" t="s">
        <v>9</v>
      </c>
    </row>
    <row r="5" spans="1:15">
      <c r="A5" s="2" t="s">
        <v>14</v>
      </c>
      <c r="B5" s="4">
        <v>1.3</v>
      </c>
      <c r="E5" t="s">
        <v>0</v>
      </c>
      <c r="F5" s="2">
        <v>0</v>
      </c>
      <c r="G5" s="3">
        <f t="shared" ref="G5:O5" si="0">IF(ISERROR(VLOOKUP($E5&amp;"-"&amp;G$4,$A$5:$B$34,2,FALSE)),
    IF(OR($B$4,ISERROR(VLOOKUP(G$4&amp;"-"&amp;$E5,$A$5:$B$34,2,FALSE))),
      infini,
      VLOOKUP(G$4&amp;"-"&amp;$E5,$A$5:$B$34,2,FALSE)
    ),
    VLOOKUP($E5&amp;"-"&amp;G$4,$A$5:$B$34,2,FALSE)
  )</f>
        <v>1.3</v>
      </c>
      <c r="H5" s="3">
        <f t="shared" si="0"/>
        <v>2</v>
      </c>
      <c r="I5" s="3">
        <f t="shared" si="0"/>
        <v>10000000000</v>
      </c>
      <c r="J5" s="3">
        <f t="shared" si="0"/>
        <v>4</v>
      </c>
      <c r="K5" s="3">
        <f t="shared" si="0"/>
        <v>10000000000</v>
      </c>
      <c r="L5" s="3">
        <f t="shared" si="0"/>
        <v>6</v>
      </c>
      <c r="M5" s="3">
        <f t="shared" si="0"/>
        <v>10000000000</v>
      </c>
      <c r="N5" s="3">
        <f t="shared" si="0"/>
        <v>10000000000</v>
      </c>
      <c r="O5" s="4">
        <f t="shared" si="0"/>
        <v>10000000000</v>
      </c>
    </row>
    <row r="6" spans="1:15">
      <c r="A6" s="5" t="s">
        <v>28</v>
      </c>
      <c r="B6" s="7">
        <v>2</v>
      </c>
      <c r="E6" t="s">
        <v>1</v>
      </c>
      <c r="F6" s="5">
        <f t="shared" ref="F6:F14" si="1">IF(ISERROR(VLOOKUP($E6&amp;"-"&amp;F$4,$A$5:$B$34,2,FALSE)),
    IF(OR($B$4,ISERROR(VLOOKUP(F$4&amp;"-"&amp;$E6,$A$5:$B$34,2,FALSE))),
      infini,
      VLOOKUP(F$4&amp;"-"&amp;$E6,$A$5:$B$34,2,FALSE)
    ),
    VLOOKUP($E6&amp;"-"&amp;F$4,$A$5:$B$34,2,FALSE)
  )</f>
        <v>1.3</v>
      </c>
      <c r="G6" s="6">
        <v>0</v>
      </c>
      <c r="H6" s="6">
        <f t="shared" ref="H6:O6" si="2">IF(ISERROR(VLOOKUP($E6&amp;"-"&amp;H$4,$A$5:$B$34,2,FALSE)),
    IF(OR($B$4,ISERROR(VLOOKUP(H$4&amp;"-"&amp;$E6,$A$5:$B$34,2,FALSE))),
      infini,
      VLOOKUP(H$4&amp;"-"&amp;$E6,$A$5:$B$34,2,FALSE)
    ),
    VLOOKUP($E6&amp;"-"&amp;H$4,$A$5:$B$34,2,FALSE)
  )</f>
        <v>3.1</v>
      </c>
      <c r="I6" s="6">
        <f t="shared" si="2"/>
        <v>3</v>
      </c>
      <c r="J6" s="6">
        <f t="shared" si="2"/>
        <v>10000000000</v>
      </c>
      <c r="K6" s="6">
        <f t="shared" si="2"/>
        <v>7</v>
      </c>
      <c r="L6" s="6">
        <f t="shared" si="2"/>
        <v>10000000000</v>
      </c>
      <c r="M6" s="6">
        <f t="shared" si="2"/>
        <v>10000000000</v>
      </c>
      <c r="N6" s="6">
        <f t="shared" si="2"/>
        <v>10000000000</v>
      </c>
      <c r="O6" s="7">
        <f t="shared" si="2"/>
        <v>10000000000</v>
      </c>
    </row>
    <row r="7" spans="1:15">
      <c r="A7" s="5" t="s">
        <v>15</v>
      </c>
      <c r="B7" s="7">
        <v>4</v>
      </c>
      <c r="E7" t="s">
        <v>2</v>
      </c>
      <c r="F7" s="5">
        <f t="shared" si="1"/>
        <v>2</v>
      </c>
      <c r="G7" s="6">
        <f t="shared" ref="G7:G14" si="3">IF(ISERROR(VLOOKUP($E7&amp;"-"&amp;G$4,$A$5:$B$34,2,FALSE)),
    IF(OR($B$4,ISERROR(VLOOKUP(G$4&amp;"-"&amp;$E7,$A$5:$B$34,2,FALSE))),
      infini,
      VLOOKUP(G$4&amp;"-"&amp;$E7,$A$5:$B$34,2,FALSE)
    ),
    VLOOKUP($E7&amp;"-"&amp;G$4,$A$5:$B$34,2,FALSE)
  )</f>
        <v>3.1</v>
      </c>
      <c r="H7" s="6">
        <v>0</v>
      </c>
      <c r="I7" s="6">
        <f t="shared" ref="I7:O7" si="4">IF(ISERROR(VLOOKUP($E7&amp;"-"&amp;I$4,$A$5:$B$34,2,FALSE)),
    IF(OR($B$4,ISERROR(VLOOKUP(I$4&amp;"-"&amp;$E7,$A$5:$B$34,2,FALSE))),
      infini,
      VLOOKUP(I$4&amp;"-"&amp;$E7,$A$5:$B$34,2,FALSE)
    ),
    VLOOKUP($E7&amp;"-"&amp;I$4,$A$5:$B$34,2,FALSE)
  )</f>
        <v>10000000000</v>
      </c>
      <c r="J7" s="6">
        <f t="shared" si="4"/>
        <v>2.1</v>
      </c>
      <c r="K7" s="6">
        <f t="shared" si="4"/>
        <v>10000000000</v>
      </c>
      <c r="L7" s="6">
        <f t="shared" si="4"/>
        <v>3.5</v>
      </c>
      <c r="M7" s="6">
        <f t="shared" si="4"/>
        <v>10000000000</v>
      </c>
      <c r="N7" s="6">
        <f t="shared" si="4"/>
        <v>10000000000</v>
      </c>
      <c r="O7" s="7">
        <f t="shared" si="4"/>
        <v>10000000000</v>
      </c>
    </row>
    <row r="8" spans="1:15">
      <c r="A8" s="5" t="s">
        <v>24</v>
      </c>
      <c r="B8" s="7">
        <v>6</v>
      </c>
      <c r="E8" t="s">
        <v>3</v>
      </c>
      <c r="F8" s="5">
        <f t="shared" si="1"/>
        <v>10000000000</v>
      </c>
      <c r="G8" s="6">
        <f t="shared" si="3"/>
        <v>3</v>
      </c>
      <c r="H8" s="6">
        <f t="shared" ref="H8:H14" si="5">IF(ISERROR(VLOOKUP($E8&amp;"-"&amp;H$4,$A$5:$B$34,2,FALSE)),
    IF(OR($B$4,ISERROR(VLOOKUP(H$4&amp;"-"&amp;$E8,$A$5:$B$34,2,FALSE))),
      infini,
      VLOOKUP(H$4&amp;"-"&amp;$E8,$A$5:$B$34,2,FALSE)
    ),
    VLOOKUP($E8&amp;"-"&amp;H$4,$A$5:$B$34,2,FALSE)
  )</f>
        <v>10000000000</v>
      </c>
      <c r="I8" s="6">
        <v>0</v>
      </c>
      <c r="J8" s="6">
        <f t="shared" ref="J8:O8" si="6">IF(ISERROR(VLOOKUP($E8&amp;"-"&amp;J$4,$A$5:$B$34,2,FALSE)),
    IF(OR($B$4,ISERROR(VLOOKUP(J$4&amp;"-"&amp;$E8,$A$5:$B$34,2,FALSE))),
      infini,
      VLOOKUP(J$4&amp;"-"&amp;$E8,$A$5:$B$34,2,FALSE)
    ),
    VLOOKUP($E8&amp;"-"&amp;J$4,$A$5:$B$34,2,FALSE)
  )</f>
        <v>4.2</v>
      </c>
      <c r="K8" s="6">
        <f t="shared" si="6"/>
        <v>3.3</v>
      </c>
      <c r="L8" s="6">
        <f t="shared" si="6"/>
        <v>10000000000</v>
      </c>
      <c r="M8" s="6">
        <f t="shared" si="6"/>
        <v>10000000000</v>
      </c>
      <c r="N8" s="6">
        <f t="shared" si="6"/>
        <v>10000000000</v>
      </c>
      <c r="O8" s="7">
        <f t="shared" si="6"/>
        <v>10000000000</v>
      </c>
    </row>
    <row r="9" spans="1:15">
      <c r="A9" s="5" t="s">
        <v>16</v>
      </c>
      <c r="B9" s="7">
        <v>3.1</v>
      </c>
      <c r="E9" t="s">
        <v>4</v>
      </c>
      <c r="F9" s="5">
        <f t="shared" si="1"/>
        <v>4</v>
      </c>
      <c r="G9" s="6">
        <f t="shared" si="3"/>
        <v>10000000000</v>
      </c>
      <c r="H9" s="6">
        <f t="shared" si="5"/>
        <v>2.1</v>
      </c>
      <c r="I9" s="6">
        <f t="shared" ref="I9:I14" si="7">IF(ISERROR(VLOOKUP($E9&amp;"-"&amp;I$4,$A$5:$B$34,2,FALSE)),
    IF(OR($B$4,ISERROR(VLOOKUP(I$4&amp;"-"&amp;$E9,$A$5:$B$34,2,FALSE))),
      infini,
      VLOOKUP(I$4&amp;"-"&amp;$E9,$A$5:$B$34,2,FALSE)
    ),
    VLOOKUP($E9&amp;"-"&amp;I$4,$A$5:$B$34,2,FALSE)
  )</f>
        <v>4.2</v>
      </c>
      <c r="J9" s="6">
        <v>0</v>
      </c>
      <c r="K9" s="6">
        <f>IF(ISERROR(VLOOKUP($E9&amp;"-"&amp;K$4,$A$5:$B$34,2,FALSE)),
    IF(OR($B$4,ISERROR(VLOOKUP(K$4&amp;"-"&amp;$E9,$A$5:$B$34,2,FALSE))),
      infini,
      VLOOKUP(K$4&amp;"-"&amp;$E9,$A$5:$B$34,2,FALSE)
    ),
    VLOOKUP($E9&amp;"-"&amp;K$4,$A$5:$B$34,2,FALSE)
  )</f>
        <v>10000000000</v>
      </c>
      <c r="L9" s="6">
        <f>IF(ISERROR(VLOOKUP($E9&amp;"-"&amp;L$4,$A$5:$B$34,2,FALSE)),
    IF(OR($B$4,ISERROR(VLOOKUP(L$4&amp;"-"&amp;$E9,$A$5:$B$34,2,FALSE))),
      infini,
      VLOOKUP(L$4&amp;"-"&amp;$E9,$A$5:$B$34,2,FALSE)
    ),
    VLOOKUP($E9&amp;"-"&amp;L$4,$A$5:$B$34,2,FALSE)
  )</f>
        <v>7.1</v>
      </c>
      <c r="M9" s="6">
        <f>IF(ISERROR(VLOOKUP($E9&amp;"-"&amp;M$4,$A$5:$B$34,2,FALSE)),
    IF(OR($B$4,ISERROR(VLOOKUP(M$4&amp;"-"&amp;$E9,$A$5:$B$34,2,FALSE))),
      infini,
      VLOOKUP(M$4&amp;"-"&amp;$E9,$A$5:$B$34,2,FALSE)
    ),
    VLOOKUP($E9&amp;"-"&amp;M$4,$A$5:$B$34,2,FALSE)
  )</f>
        <v>10000000000</v>
      </c>
      <c r="N9" s="6">
        <f>IF(ISERROR(VLOOKUP($E9&amp;"-"&amp;N$4,$A$5:$B$34,2,FALSE)),
    IF(OR($B$4,ISERROR(VLOOKUP(N$4&amp;"-"&amp;$E9,$A$5:$B$34,2,FALSE))),
      infini,
      VLOOKUP(N$4&amp;"-"&amp;$E9,$A$5:$B$34,2,FALSE)
    ),
    VLOOKUP($E9&amp;"-"&amp;N$4,$A$5:$B$34,2,FALSE)
  )</f>
        <v>10000000000</v>
      </c>
      <c r="O9" s="7">
        <f>IF(ISERROR(VLOOKUP($E9&amp;"-"&amp;O$4,$A$5:$B$34,2,FALSE)),
    IF(OR($B$4,ISERROR(VLOOKUP(O$4&amp;"-"&amp;$E9,$A$5:$B$34,2,FALSE))),
      infini,
      VLOOKUP(O$4&amp;"-"&amp;$E9,$A$5:$B$34,2,FALSE)
    ),
    VLOOKUP($E9&amp;"-"&amp;O$4,$A$5:$B$34,2,FALSE)
  )</f>
        <v>10000000000</v>
      </c>
    </row>
    <row r="10" spans="1:15">
      <c r="A10" s="5" t="s">
        <v>25</v>
      </c>
      <c r="B10" s="7">
        <v>3</v>
      </c>
      <c r="E10" t="s">
        <v>5</v>
      </c>
      <c r="F10" s="5">
        <f t="shared" si="1"/>
        <v>10000000000</v>
      </c>
      <c r="G10" s="6">
        <f t="shared" si="3"/>
        <v>7</v>
      </c>
      <c r="H10" s="6">
        <f t="shared" si="5"/>
        <v>10000000000</v>
      </c>
      <c r="I10" s="6">
        <f t="shared" si="7"/>
        <v>3.3</v>
      </c>
      <c r="J10" s="6">
        <f>IF(ISERROR(VLOOKUP($E10&amp;"-"&amp;J$4,$A$5:$B$34,2,FALSE)),
    IF(OR($B$4,ISERROR(VLOOKUP(J$4&amp;"-"&amp;$E10,$A$5:$B$34,2,FALSE))),
      infini,
      VLOOKUP(J$4&amp;"-"&amp;$E10,$A$5:$B$34,2,FALSE)
    ),
    VLOOKUP($E10&amp;"-"&amp;J$4,$A$5:$B$34,2,FALSE)
  )</f>
        <v>10000000000</v>
      </c>
      <c r="K10" s="6">
        <v>0</v>
      </c>
      <c r="L10" s="6">
        <f>IF(ISERROR(VLOOKUP($E10&amp;"-"&amp;L$4,$A$5:$B$34,2,FALSE)),
    IF(OR($B$4,ISERROR(VLOOKUP(L$4&amp;"-"&amp;$E10,$A$5:$B$34,2,FALSE))),
      infini,
      VLOOKUP(L$4&amp;"-"&amp;$E10,$A$5:$B$34,2,FALSE)
    ),
    VLOOKUP($E10&amp;"-"&amp;L$4,$A$5:$B$34,2,FALSE)
  )</f>
        <v>2</v>
      </c>
      <c r="M10" s="6">
        <f>IF(ISERROR(VLOOKUP($E10&amp;"-"&amp;M$4,$A$5:$B$34,2,FALSE)),
    IF(OR($B$4,ISERROR(VLOOKUP(M$4&amp;"-"&amp;$E10,$A$5:$B$34,2,FALSE))),
      infini,
      VLOOKUP(M$4&amp;"-"&amp;$E10,$A$5:$B$34,2,FALSE)
    ),
    VLOOKUP($E10&amp;"-"&amp;M$4,$A$5:$B$34,2,FALSE)
  )</f>
        <v>10000000000</v>
      </c>
      <c r="N10" s="6">
        <f>IF(ISERROR(VLOOKUP($E10&amp;"-"&amp;N$4,$A$5:$B$34,2,FALSE)),
    IF(OR($B$4,ISERROR(VLOOKUP(N$4&amp;"-"&amp;$E10,$A$5:$B$34,2,FALSE))),
      infini,
      VLOOKUP(N$4&amp;"-"&amp;$E10,$A$5:$B$34,2,FALSE)
    ),
    VLOOKUP($E10&amp;"-"&amp;N$4,$A$5:$B$34,2,FALSE)
  )</f>
        <v>10000000000</v>
      </c>
      <c r="O10" s="7">
        <f>IF(ISERROR(VLOOKUP($E10&amp;"-"&amp;O$4,$A$5:$B$34,2,FALSE)),
    IF(OR($B$4,ISERROR(VLOOKUP(O$4&amp;"-"&amp;$E10,$A$5:$B$34,2,FALSE))),
      infini,
      VLOOKUP(O$4&amp;"-"&amp;$E10,$A$5:$B$34,2,FALSE)
    ),
    VLOOKUP($E10&amp;"-"&amp;O$4,$A$5:$B$34,2,FALSE)
  )</f>
        <v>10000000000</v>
      </c>
    </row>
    <row r="11" spans="1:15">
      <c r="A11" s="5" t="s">
        <v>17</v>
      </c>
      <c r="B11" s="7">
        <v>7</v>
      </c>
      <c r="E11" t="s">
        <v>6</v>
      </c>
      <c r="F11" s="5">
        <f t="shared" si="1"/>
        <v>6</v>
      </c>
      <c r="G11" s="6">
        <f t="shared" si="3"/>
        <v>10000000000</v>
      </c>
      <c r="H11" s="6">
        <f t="shared" si="5"/>
        <v>3.5</v>
      </c>
      <c r="I11" s="6">
        <f t="shared" si="7"/>
        <v>10000000000</v>
      </c>
      <c r="J11" s="6">
        <f>IF(ISERROR(VLOOKUP($E11&amp;"-"&amp;J$4,$A$5:$B$34,2,FALSE)),
    IF(OR($B$4,ISERROR(VLOOKUP(J$4&amp;"-"&amp;$E11,$A$5:$B$34,2,FALSE))),
      infini,
      VLOOKUP(J$4&amp;"-"&amp;$E11,$A$5:$B$34,2,FALSE)
    ),
    VLOOKUP($E11&amp;"-"&amp;J$4,$A$5:$B$34,2,FALSE)
  )</f>
        <v>7.1</v>
      </c>
      <c r="K11" s="6">
        <f>IF(ISERROR(VLOOKUP($E11&amp;"-"&amp;K$4,$A$5:$B$34,2,FALSE)),
    IF(OR($B$4,ISERROR(VLOOKUP(K$4&amp;"-"&amp;$E11,$A$5:$B$34,2,FALSE))),
      infini,
      VLOOKUP(K$4&amp;"-"&amp;$E11,$A$5:$B$34,2,FALSE)
    ),
    VLOOKUP($E11&amp;"-"&amp;K$4,$A$5:$B$34,2,FALSE)
  )</f>
        <v>2</v>
      </c>
      <c r="L11" s="6">
        <v>0</v>
      </c>
      <c r="M11" s="6">
        <f>IF(ISERROR(VLOOKUP($E11&amp;"-"&amp;M$4,$A$5:$B$34,2,FALSE)),
    IF(OR($B$4,ISERROR(VLOOKUP(M$4&amp;"-"&amp;$E11,$A$5:$B$34,2,FALSE))),
      infini,
      VLOOKUP(M$4&amp;"-"&amp;$E11,$A$5:$B$34,2,FALSE)
    ),
    VLOOKUP($E11&amp;"-"&amp;M$4,$A$5:$B$34,2,FALSE)
  )</f>
        <v>1</v>
      </c>
      <c r="N11" s="6">
        <f>IF(ISERROR(VLOOKUP($E11&amp;"-"&amp;N$4,$A$5:$B$34,2,FALSE)),
    IF(OR($B$4,ISERROR(VLOOKUP(N$4&amp;"-"&amp;$E11,$A$5:$B$34,2,FALSE))),
      infini,
      VLOOKUP(N$4&amp;"-"&amp;$E11,$A$5:$B$34,2,FALSE)
    ),
    VLOOKUP($E11&amp;"-"&amp;N$4,$A$5:$B$34,2,FALSE)
  )</f>
        <v>10000000000</v>
      </c>
      <c r="O11" s="7">
        <f>IF(ISERROR(VLOOKUP($E11&amp;"-"&amp;O$4,$A$5:$B$34,2,FALSE)),
    IF(OR($B$4,ISERROR(VLOOKUP(O$4&amp;"-"&amp;$E11,$A$5:$B$34,2,FALSE))),
      infini,
      VLOOKUP(O$4&amp;"-"&amp;$E11,$A$5:$B$34,2,FALSE)
    ),
    VLOOKUP($E11&amp;"-"&amp;O$4,$A$5:$B$34,2,FALSE)
  )</f>
        <v>10000000000</v>
      </c>
    </row>
    <row r="12" spans="1:15">
      <c r="A12" s="5" t="s">
        <v>26</v>
      </c>
      <c r="B12" s="7">
        <v>2.1</v>
      </c>
      <c r="E12" t="s">
        <v>7</v>
      </c>
      <c r="F12" s="5">
        <f t="shared" si="1"/>
        <v>10000000000</v>
      </c>
      <c r="G12" s="6">
        <f t="shared" si="3"/>
        <v>10000000000</v>
      </c>
      <c r="H12" s="6">
        <f t="shared" si="5"/>
        <v>10000000000</v>
      </c>
      <c r="I12" s="6">
        <f t="shared" si="7"/>
        <v>10000000000</v>
      </c>
      <c r="J12" s="6">
        <f>IF(ISERROR(VLOOKUP($E12&amp;"-"&amp;J$4,$A$5:$B$34,2,FALSE)),
    IF(OR($B$4,ISERROR(VLOOKUP(J$4&amp;"-"&amp;$E12,$A$5:$B$34,2,FALSE))),
      infini,
      VLOOKUP(J$4&amp;"-"&amp;$E12,$A$5:$B$34,2,FALSE)
    ),
    VLOOKUP($E12&amp;"-"&amp;J$4,$A$5:$B$34,2,FALSE)
  )</f>
        <v>10000000000</v>
      </c>
      <c r="K12" s="6">
        <f>IF(ISERROR(VLOOKUP($E12&amp;"-"&amp;K$4,$A$5:$B$34,2,FALSE)),
    IF(OR($B$4,ISERROR(VLOOKUP(K$4&amp;"-"&amp;$E12,$A$5:$B$34,2,FALSE))),
      infini,
      VLOOKUP(K$4&amp;"-"&amp;$E12,$A$5:$B$34,2,FALSE)
    ),
    VLOOKUP($E12&amp;"-"&amp;K$4,$A$5:$B$34,2,FALSE)
  )</f>
        <v>10000000000</v>
      </c>
      <c r="L12" s="6">
        <f>IF(ISERROR(VLOOKUP($E12&amp;"-"&amp;L$4,$A$5:$B$34,2,FALSE)),
    IF(OR($B$4,ISERROR(VLOOKUP(L$4&amp;"-"&amp;$E12,$A$5:$B$34,2,FALSE))),
      infini,
      VLOOKUP(L$4&amp;"-"&amp;$E12,$A$5:$B$34,2,FALSE)
    ),
    VLOOKUP($E12&amp;"-"&amp;L$4,$A$5:$B$34,2,FALSE)
  )</f>
        <v>1</v>
      </c>
      <c r="M12" s="6">
        <v>0</v>
      </c>
      <c r="N12" s="6">
        <f>IF(ISERROR(VLOOKUP($E12&amp;"-"&amp;N$4,$A$5:$B$34,2,FALSE)),
    IF(OR($B$4,ISERROR(VLOOKUP(N$4&amp;"-"&amp;$E12,$A$5:$B$34,2,FALSE))),
      infini,
      VLOOKUP(N$4&amp;"-"&amp;$E12,$A$5:$B$34,2,FALSE)
    ),
    VLOOKUP($E12&amp;"-"&amp;N$4,$A$5:$B$34,2,FALSE)
  )</f>
        <v>2</v>
      </c>
      <c r="O12" s="7">
        <f>IF(ISERROR(VLOOKUP($E12&amp;"-"&amp;O$4,$A$5:$B$34,2,FALSE)),
    IF(OR($B$4,ISERROR(VLOOKUP(O$4&amp;"-"&amp;$E12,$A$5:$B$34,2,FALSE))),
      infini,
      VLOOKUP(O$4&amp;"-"&amp;$E12,$A$5:$B$34,2,FALSE)
    ),
    VLOOKUP($E12&amp;"-"&amp;O$4,$A$5:$B$34,2,FALSE)
  )</f>
        <v>10000000000</v>
      </c>
    </row>
    <row r="13" spans="1:15">
      <c r="A13" s="5" t="s">
        <v>29</v>
      </c>
      <c r="B13" s="7">
        <v>3.5</v>
      </c>
      <c r="E13" t="s">
        <v>8</v>
      </c>
      <c r="F13" s="5">
        <f t="shared" si="1"/>
        <v>10000000000</v>
      </c>
      <c r="G13" s="6">
        <f t="shared" si="3"/>
        <v>10000000000</v>
      </c>
      <c r="H13" s="6">
        <f t="shared" si="5"/>
        <v>10000000000</v>
      </c>
      <c r="I13" s="6">
        <f t="shared" si="7"/>
        <v>10000000000</v>
      </c>
      <c r="J13" s="6">
        <f>IF(ISERROR(VLOOKUP($E13&amp;"-"&amp;J$4,$A$5:$B$34,2,FALSE)),
    IF(OR($B$4,ISERROR(VLOOKUP(J$4&amp;"-"&amp;$E13,$A$5:$B$34,2,FALSE))),
      infini,
      VLOOKUP(J$4&amp;"-"&amp;$E13,$A$5:$B$34,2,FALSE)
    ),
    VLOOKUP($E13&amp;"-"&amp;J$4,$A$5:$B$34,2,FALSE)
  )</f>
        <v>10000000000</v>
      </c>
      <c r="K13" s="6">
        <f>IF(ISERROR(VLOOKUP($E13&amp;"-"&amp;K$4,$A$5:$B$34,2,FALSE)),
    IF(OR($B$4,ISERROR(VLOOKUP(K$4&amp;"-"&amp;$E13,$A$5:$B$34,2,FALSE))),
      infini,
      VLOOKUP(K$4&amp;"-"&amp;$E13,$A$5:$B$34,2,FALSE)
    ),
    VLOOKUP($E13&amp;"-"&amp;K$4,$A$5:$B$34,2,FALSE)
  )</f>
        <v>10000000000</v>
      </c>
      <c r="L13" s="6">
        <f>IF(ISERROR(VLOOKUP($E13&amp;"-"&amp;L$4,$A$5:$B$34,2,FALSE)),
    IF(OR($B$4,ISERROR(VLOOKUP(L$4&amp;"-"&amp;$E13,$A$5:$B$34,2,FALSE))),
      infini,
      VLOOKUP(L$4&amp;"-"&amp;$E13,$A$5:$B$34,2,FALSE)
    ),
    VLOOKUP($E13&amp;"-"&amp;L$4,$A$5:$B$34,2,FALSE)
  )</f>
        <v>10000000000</v>
      </c>
      <c r="M13" s="6">
        <f>IF(ISERROR(VLOOKUP($E13&amp;"-"&amp;M$4,$A$5:$B$34,2,FALSE)),
    IF(OR($B$4,ISERROR(VLOOKUP(M$4&amp;"-"&amp;$E13,$A$5:$B$34,2,FALSE))),
      infini,
      VLOOKUP(M$4&amp;"-"&amp;$E13,$A$5:$B$34,2,FALSE)
    ),
    VLOOKUP($E13&amp;"-"&amp;M$4,$A$5:$B$34,2,FALSE)
  )</f>
        <v>2</v>
      </c>
      <c r="N13" s="6">
        <v>0</v>
      </c>
      <c r="O13" s="7">
        <f>IF(ISERROR(VLOOKUP($E13&amp;"-"&amp;O$4,$A$5:$B$34,2,FALSE)),
    IF(OR($B$4,ISERROR(VLOOKUP(O$4&amp;"-"&amp;$E13,$A$5:$B$34,2,FALSE))),
      infini,
      VLOOKUP(O$4&amp;"-"&amp;$E13,$A$5:$B$34,2,FALSE)
    ),
    VLOOKUP($E13&amp;"-"&amp;O$4,$A$5:$B$34,2,FALSE)
  )</f>
        <v>10000000000</v>
      </c>
    </row>
    <row r="14" spans="1:15">
      <c r="A14" s="5" t="s">
        <v>27</v>
      </c>
      <c r="B14" s="7">
        <v>4.2</v>
      </c>
      <c r="E14" t="s">
        <v>9</v>
      </c>
      <c r="F14" s="8">
        <f t="shared" si="1"/>
        <v>10000000000</v>
      </c>
      <c r="G14" s="9">
        <f t="shared" si="3"/>
        <v>10000000000</v>
      </c>
      <c r="H14" s="9">
        <f t="shared" si="5"/>
        <v>10000000000</v>
      </c>
      <c r="I14" s="9">
        <f t="shared" si="7"/>
        <v>10000000000</v>
      </c>
      <c r="J14" s="9">
        <f>IF(ISERROR(VLOOKUP($E14&amp;"-"&amp;J$4,$A$5:$B$34,2,FALSE)),
    IF(OR($B$4,ISERROR(VLOOKUP(J$4&amp;"-"&amp;$E14,$A$5:$B$34,2,FALSE))),
      infini,
      VLOOKUP(J$4&amp;"-"&amp;$E14,$A$5:$B$34,2,FALSE)
    ),
    VLOOKUP($E14&amp;"-"&amp;J$4,$A$5:$B$34,2,FALSE)
  )</f>
        <v>10000000000</v>
      </c>
      <c r="K14" s="9">
        <f>IF(ISERROR(VLOOKUP($E14&amp;"-"&amp;K$4,$A$5:$B$34,2,FALSE)),
    IF(OR($B$4,ISERROR(VLOOKUP(K$4&amp;"-"&amp;$E14,$A$5:$B$34,2,FALSE))),
      infini,
      VLOOKUP(K$4&amp;"-"&amp;$E14,$A$5:$B$34,2,FALSE)
    ),
    VLOOKUP($E14&amp;"-"&amp;K$4,$A$5:$B$34,2,FALSE)
  )</f>
        <v>10000000000</v>
      </c>
      <c r="L14" s="9">
        <f>IF(ISERROR(VLOOKUP($E14&amp;"-"&amp;L$4,$A$5:$B$34,2,FALSE)),
    IF(OR($B$4,ISERROR(VLOOKUP(L$4&amp;"-"&amp;$E14,$A$5:$B$34,2,FALSE))),
      infini,
      VLOOKUP(L$4&amp;"-"&amp;$E14,$A$5:$B$34,2,FALSE)
    ),
    VLOOKUP($E14&amp;"-"&amp;L$4,$A$5:$B$34,2,FALSE)
  )</f>
        <v>10000000000</v>
      </c>
      <c r="M14" s="9">
        <f>IF(ISERROR(VLOOKUP($E14&amp;"-"&amp;M$4,$A$5:$B$34,2,FALSE)),
    IF(OR($B$4,ISERROR(VLOOKUP(M$4&amp;"-"&amp;$E14,$A$5:$B$34,2,FALSE))),
      infini,
      VLOOKUP(M$4&amp;"-"&amp;$E14,$A$5:$B$34,2,FALSE)
    ),
    VLOOKUP($E14&amp;"-"&amp;M$4,$A$5:$B$34,2,FALSE)
  )</f>
        <v>10000000000</v>
      </c>
      <c r="N14" s="9">
        <f>IF(ISERROR(VLOOKUP($E14&amp;"-"&amp;N$4,$A$5:$B$34,2,FALSE)),
    IF(OR($B$4,ISERROR(VLOOKUP(N$4&amp;"-"&amp;$E14,$A$5:$B$34,2,FALSE))),
      infini,
      VLOOKUP(N$4&amp;"-"&amp;$E14,$A$5:$B$34,2,FALSE)
    ),
    VLOOKUP($E14&amp;"-"&amp;N$4,$A$5:$B$34,2,FALSE)
  )</f>
        <v>10000000000</v>
      </c>
      <c r="O14" s="10">
        <v>0</v>
      </c>
    </row>
    <row r="15" spans="1:15">
      <c r="A15" s="5" t="s">
        <v>18</v>
      </c>
      <c r="B15" s="7">
        <v>3.3</v>
      </c>
    </row>
    <row r="16" spans="1:15">
      <c r="A16" s="5" t="s">
        <v>30</v>
      </c>
      <c r="B16" s="7">
        <v>7.1</v>
      </c>
    </row>
    <row r="17" spans="1:2">
      <c r="A17" s="5" t="s">
        <v>19</v>
      </c>
      <c r="B17" s="7">
        <v>2</v>
      </c>
    </row>
    <row r="18" spans="1:2">
      <c r="A18" s="5" t="s">
        <v>20</v>
      </c>
      <c r="B18" s="7">
        <v>1</v>
      </c>
    </row>
    <row r="19" spans="1:2">
      <c r="A19" s="5" t="s">
        <v>31</v>
      </c>
      <c r="B19" s="7">
        <v>2</v>
      </c>
    </row>
    <row r="20" spans="1:2">
      <c r="A20" s="5"/>
      <c r="B20" s="7"/>
    </row>
    <row r="21" spans="1:2">
      <c r="A21" s="5"/>
      <c r="B21" s="7"/>
    </row>
    <row r="22" spans="1:2">
      <c r="A22" s="5"/>
      <c r="B22" s="7"/>
    </row>
    <row r="23" spans="1:2">
      <c r="A23" s="5"/>
      <c r="B23" s="7"/>
    </row>
    <row r="24" spans="1:2">
      <c r="A24" s="5"/>
      <c r="B24" s="7"/>
    </row>
    <row r="25" spans="1:2">
      <c r="A25" s="5"/>
      <c r="B25" s="7"/>
    </row>
    <row r="26" spans="1:2">
      <c r="A26" s="5"/>
      <c r="B26" s="7"/>
    </row>
    <row r="27" spans="1:2">
      <c r="A27" s="5"/>
      <c r="B27" s="7"/>
    </row>
    <row r="28" spans="1:2">
      <c r="A28" s="5"/>
      <c r="B28" s="7"/>
    </row>
    <row r="29" spans="1:2">
      <c r="A29" s="5"/>
      <c r="B29" s="7"/>
    </row>
    <row r="30" spans="1:2">
      <c r="A30" s="5"/>
      <c r="B30" s="7"/>
    </row>
    <row r="31" spans="1:2">
      <c r="A31" s="5"/>
      <c r="B31" s="7"/>
    </row>
    <row r="32" spans="1:2">
      <c r="A32" s="5"/>
      <c r="B32" s="7"/>
    </row>
    <row r="33" spans="1:2">
      <c r="A33" s="5"/>
      <c r="B33" s="7"/>
    </row>
    <row r="34" spans="1:2">
      <c r="A34" s="8"/>
      <c r="B34" s="10"/>
    </row>
  </sheetData>
  <conditionalFormatting sqref="F6:F14 G7:G14 G5 H8:H14 H5:H6 I9:I14 I5:I7 J10:J14 J5:J8 K11:K14 K5:K9 L12:L14 L5:L10 M13:M14 M5:M11 N14 N5:N12 O5:O13">
    <cfRule type="expression" dxfId="0" priority="1">
      <formula>F5=infini</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Calcul Dijkstra</vt:lpstr>
      <vt:lpstr>Examples</vt:lpstr>
      <vt:lpstr>Entry through a graph matrix</vt:lpstr>
      <vt:lpstr>Entry by segment</vt:lpstr>
      <vt:lpstr>infini</vt:lpstr>
      <vt:lpstr>sep</vt:lpstr>
      <vt:lpstr>traité</vt:lpstr>
    </vt:vector>
  </TitlesOfParts>
  <Company>WorldCompany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IIII</dc:creator>
  <cp:lastModifiedBy>Built by Aldus wiwisoutien@hotmail.fr</cp:lastModifiedBy>
  <dcterms:created xsi:type="dcterms:W3CDTF">2012-04-28T02:00:07Z</dcterms:created>
  <dcterms:modified xsi:type="dcterms:W3CDTF">2012-05-02T17:12:50Z</dcterms:modified>
</cp:coreProperties>
</file>