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vubilly/Downloads/"/>
    </mc:Choice>
  </mc:AlternateContent>
  <xr:revisionPtr revIDLastSave="0" documentId="8_{E9F9D920-ADB2-534D-8C6C-07B0B3C90A34}" xr6:coauthVersionLast="47" xr6:coauthVersionMax="47" xr10:uidLastSave="{00000000-0000-0000-0000-000000000000}"/>
  <bookViews>
    <workbookView xWindow="380" yWindow="500" windowWidth="28040" windowHeight="16320" xr2:uid="{AD51FEA9-103A-B041-9FC6-A125C118718C}"/>
  </bookViews>
  <sheets>
    <sheet name="Feuil1" sheetId="1" r:id="rId1"/>
  </sheets>
  <externalReferences>
    <externalReference r:id="rId2"/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" i="1" l="1"/>
  <c r="AG7" i="1"/>
  <c r="M7" i="1"/>
  <c r="L7" i="1"/>
  <c r="K7" i="1"/>
  <c r="H7" i="1" s="1"/>
  <c r="U7" i="1"/>
  <c r="I7" i="1"/>
  <c r="J7" i="1" l="1"/>
  <c r="V7" i="1"/>
  <c r="X7" i="1"/>
</calcChain>
</file>

<file path=xl/sharedStrings.xml><?xml version="1.0" encoding="utf-8"?>
<sst xmlns="http://schemas.openxmlformats.org/spreadsheetml/2006/main" count="34" uniqueCount="34">
  <si>
    <t>ISIN</t>
  </si>
  <si>
    <t>Libelle</t>
  </si>
  <si>
    <t>Poche</t>
  </si>
  <si>
    <t>Emetteur</t>
  </si>
  <si>
    <t>Secteur</t>
  </si>
  <si>
    <t>Secteur B</t>
  </si>
  <si>
    <t>Pays</t>
  </si>
  <si>
    <t>Rating Actuel</t>
  </si>
  <si>
    <t>Rating M-1</t>
  </si>
  <si>
    <t>Evo Actu M-1</t>
  </si>
  <si>
    <t>Octobre</t>
  </si>
  <si>
    <t>Septembre</t>
  </si>
  <si>
    <t>Août</t>
  </si>
  <si>
    <t>Juin</t>
  </si>
  <si>
    <t xml:space="preserve"> Mai</t>
  </si>
  <si>
    <t xml:space="preserve"> Avril</t>
  </si>
  <si>
    <t xml:space="preserve"> mars</t>
  </si>
  <si>
    <t xml:space="preserve"> février</t>
  </si>
  <si>
    <t>Rating M-3</t>
  </si>
  <si>
    <t>EVO Actu M-3</t>
  </si>
  <si>
    <t>Rating M-12</t>
  </si>
  <si>
    <t>EVO Actu M-12</t>
  </si>
  <si>
    <t>Perspective</t>
  </si>
  <si>
    <t>Score Cigal (OSTRUM)</t>
  </si>
  <si>
    <t>Note GREaT</t>
  </si>
  <si>
    <t>Objet social</t>
  </si>
  <si>
    <t>Concurrents</t>
  </si>
  <si>
    <t>Commentaire</t>
  </si>
  <si>
    <t>Recommandation</t>
  </si>
  <si>
    <t>VM</t>
  </si>
  <si>
    <t>Poids (ostrum)</t>
  </si>
  <si>
    <t>Vigilence</t>
  </si>
  <si>
    <t>XS1298431799</t>
  </si>
  <si>
    <t xml:space="preserve">AVIS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</si>
</sst>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11"/>
      <color rgb="FF00B05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A761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" fontId="0" fillId="6" borderId="1" xfId="0" applyNumberFormat="1" applyFill="1" applyBorder="1" applyAlignment="1">
      <alignment wrapText="1"/>
    </xf>
    <xf numFmtId="10" fontId="0" fillId="6" borderId="1" xfId="1" applyNumberFormat="1" applyFont="1" applyFill="1" applyBorder="1" applyAlignment="1">
      <alignment wrapText="1"/>
    </xf>
    <xf numFmtId="0" fontId="0" fillId="7" borderId="1" xfId="0" applyFill="1" applyBorder="1" applyAlignment="1">
      <alignment wrapText="1"/>
    </xf>
  </cellXfs>
  <cellStyles count="2">
    <cellStyle name="Normal" xfId="0" builtinId="0"/>
    <cellStyle name="Pourcentage" xfId="1" builtinId="5"/>
  </cellStyles>
  <dxfs count="20">
    <dxf>
      <font>
        <color rgb="FF00B050"/>
      </font>
    </dxf>
    <dxf>
      <font>
        <color rgb="FFFF0000"/>
      </font>
    </dxf>
    <dxf>
      <font>
        <b/>
        <i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____DRIQ/DRI/ALTER/BV/2023/Decembre/grid_details%20(12_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____DRIQ/DRI/ALTER/BV/2023/Novembre/grid_details%20(11_20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____DRIQ/DRI/ALTER/BV/2023/Octobre/grid_details%20(10_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F (pilotage EF360)"/>
      <sheetName val="OSTRUM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F (pilotage EF360)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F (pilotage EF360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75866-D75B-D649-857C-DD9797790E64}">
  <dimension ref="A6:AI7"/>
  <sheetViews>
    <sheetView showGridLines="0" tabSelected="1" workbookViewId="0">
      <selection activeCell="Z18" sqref="Z18"/>
    </sheetView>
  </sheetViews>
  <sheetFormatPr baseColWidth="10" defaultRowHeight="16" x14ac:dyDescent="0.2"/>
  <sheetData>
    <row r="6" spans="1:35" ht="45" x14ac:dyDescent="0.2">
      <c r="A6" s="1" t="s">
        <v>0</v>
      </c>
      <c r="B6" s="2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  <c r="H6" s="4" t="s">
        <v>7</v>
      </c>
      <c r="I6" s="5" t="s">
        <v>8</v>
      </c>
      <c r="J6" s="3" t="s">
        <v>9</v>
      </c>
      <c r="K6" s="6">
        <v>45261</v>
      </c>
      <c r="L6" s="6">
        <v>45231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  <c r="S6" s="3" t="s">
        <v>16</v>
      </c>
      <c r="T6" s="3" t="s">
        <v>17</v>
      </c>
      <c r="U6" s="7" t="s">
        <v>18</v>
      </c>
      <c r="V6" s="3" t="s">
        <v>19</v>
      </c>
      <c r="W6" s="8" t="s">
        <v>20</v>
      </c>
      <c r="X6" s="3" t="s">
        <v>21</v>
      </c>
      <c r="Y6" s="3" t="s">
        <v>22</v>
      </c>
      <c r="Z6" s="3" t="s">
        <v>23</v>
      </c>
      <c r="AA6" s="3" t="s">
        <v>24</v>
      </c>
      <c r="AB6" s="3" t="s">
        <v>25</v>
      </c>
      <c r="AC6" s="3" t="s">
        <v>26</v>
      </c>
      <c r="AD6" s="3" t="s">
        <v>27</v>
      </c>
      <c r="AE6" s="3" t="s">
        <v>28</v>
      </c>
      <c r="AF6" s="3" t="s">
        <v>33</v>
      </c>
      <c r="AG6" s="9" t="s">
        <v>29</v>
      </c>
      <c r="AH6" s="10" t="s">
        <v>30</v>
      </c>
      <c r="AI6" s="11" t="s">
        <v>31</v>
      </c>
    </row>
    <row r="7" spans="1:35" ht="32" x14ac:dyDescent="0.2">
      <c r="A7" s="12" t="s">
        <v>32</v>
      </c>
      <c r="B7" s="13"/>
      <c r="C7" s="12"/>
      <c r="D7" s="14"/>
      <c r="E7" s="14"/>
      <c r="F7" s="14"/>
      <c r="G7" s="15"/>
      <c r="H7" s="15" t="e">
        <f ca="1">OFFSET(H7,0,3)</f>
        <v>#N/A</v>
      </c>
      <c r="I7" s="15" t="e">
        <f ca="1">OFFSET(H7,0,4)</f>
        <v>#N/A</v>
      </c>
      <c r="J7" s="15" t="str">
        <f ca="1">IFERROR(IF(H7=OFFSET(H7,0,4),"Identiques","Différents"),"NOT AVAILABLE")</f>
        <v>NOT AVAILABLE</v>
      </c>
      <c r="K7" s="15" t="e">
        <f>VLOOKUP(A7,'[1]PTF (pilotage EF360)'!$D$2:$I$600,6,FALSE)</f>
        <v>#N/A</v>
      </c>
      <c r="L7" s="15" t="e">
        <f>VLOOKUP(A7,'[2]PTF (pilotage EF360)'!$D$2:$I$580,6,FALSE)</f>
        <v>#N/A</v>
      </c>
      <c r="M7" s="16" t="e">
        <f>VLOOKUP(A7,'[3]PTF (pilotage EF360)'!$D$2:$I$567,6,FALSE)</f>
        <v>#N/A</v>
      </c>
      <c r="N7" s="16"/>
      <c r="O7" s="16"/>
      <c r="P7" s="16"/>
      <c r="Q7" s="16"/>
      <c r="R7" s="16"/>
      <c r="S7" s="17"/>
      <c r="T7" s="18"/>
      <c r="U7" s="17">
        <f ca="1">OFFSET(H7,0,6)</f>
        <v>0</v>
      </c>
      <c r="V7" s="19" t="str">
        <f ca="1">IFERROR(IF(H7=OFFSET(H7,0,6),"Identiques","Différents"),"NOT AVAILABLE")</f>
        <v>NOT AVAILABLE</v>
      </c>
      <c r="W7" s="17"/>
      <c r="X7" s="19" t="str">
        <f ca="1">IFERROR(IF(H7=W7,"Identiques","Différents"),"NOT AVAILABLE")</f>
        <v>NOT AVAILABLE</v>
      </c>
      <c r="Y7" s="20"/>
      <c r="Z7" s="17"/>
      <c r="AA7" s="21"/>
      <c r="AB7" s="14"/>
      <c r="AC7" s="21"/>
      <c r="AD7" s="22"/>
      <c r="AE7" s="22"/>
      <c r="AF7" s="22"/>
      <c r="AG7" s="23">
        <f>IFERROR(VLOOKUP($B7,'[1]PTF (pilotage EF360)'!$D$2:$O$601,12,FALSE),0)</f>
        <v>0</v>
      </c>
      <c r="AH7" s="24">
        <f>IFERROR(VLOOKUP(A7,[1]OSTRUM!$A$2:$I$500,9,FALSE),0)</f>
        <v>0</v>
      </c>
      <c r="AI7" s="25"/>
    </row>
  </sheetData>
  <conditionalFormatting sqref="AA6">
    <cfRule type="cellIs" dxfId="19" priority="20" operator="equal">
      <formula>"NEG"</formula>
    </cfRule>
  </conditionalFormatting>
  <conditionalFormatting sqref="D7:AH7 A7:B7">
    <cfRule type="cellIs" dxfId="18" priority="3" operator="equal">
      <formula>"NOT AVAILABLE"</formula>
    </cfRule>
  </conditionalFormatting>
  <conditionalFormatting sqref="S7:T7">
    <cfRule type="cellIs" dxfId="17" priority="18" operator="equal">
      <formula>"POS"</formula>
    </cfRule>
  </conditionalFormatting>
  <conditionalFormatting sqref="U7:AB7">
    <cfRule type="cellIs" dxfId="16" priority="15" operator="equal">
      <formula>"POS"</formula>
    </cfRule>
  </conditionalFormatting>
  <conditionalFormatting sqref="V7">
    <cfRule type="cellIs" dxfId="15" priority="6" operator="equal">
      <formula>"#N/A"</formula>
    </cfRule>
  </conditionalFormatting>
  <conditionalFormatting sqref="X7 V7">
    <cfRule type="cellIs" dxfId="14" priority="16" operator="equal">
      <formula>"Neg"</formula>
    </cfRule>
  </conditionalFormatting>
  <conditionalFormatting sqref="X7">
    <cfRule type="cellIs" dxfId="13" priority="5" operator="equal">
      <formula>"Différents"</formula>
    </cfRule>
    <cfRule type="cellIs" dxfId="12" priority="7" operator="equal">
      <formula>"Identiques"</formula>
    </cfRule>
  </conditionalFormatting>
  <conditionalFormatting sqref="S7:W7">
    <cfRule type="cellIs" dxfId="11" priority="17" operator="equal">
      <formula>"NEG"</formula>
    </cfRule>
  </conditionalFormatting>
  <conditionalFormatting sqref="X7:AB7">
    <cfRule type="cellIs" dxfId="10" priority="14" operator="equal">
      <formula>"NEG"</formula>
    </cfRule>
  </conditionalFormatting>
  <conditionalFormatting sqref="AA7:AB7">
    <cfRule type="cellIs" dxfId="9" priority="13" operator="equal">
      <formula>"Neg"</formula>
    </cfRule>
  </conditionalFormatting>
  <conditionalFormatting sqref="AE7:AH7">
    <cfRule type="cellIs" dxfId="8" priority="10" operator="equal">
      <formula>"Neg"</formula>
    </cfRule>
    <cfRule type="cellIs" dxfId="7" priority="11" operator="equal">
      <formula>"POS"</formula>
    </cfRule>
    <cfRule type="cellIs" dxfId="6" priority="12" operator="equal">
      <formula>"NEG"</formula>
    </cfRule>
  </conditionalFormatting>
  <conditionalFormatting sqref="AG7:AH7">
    <cfRule type="cellIs" dxfId="5" priority="4" operator="equal">
      <formula>0</formula>
    </cfRule>
  </conditionalFormatting>
  <conditionalFormatting sqref="H7">
    <cfRule type="expression" dxfId="4" priority="2">
      <formula>$I7&lt;&gt;OFFSET($I7,0,1)</formula>
    </cfRule>
  </conditionalFormatting>
  <conditionalFormatting sqref="A7">
    <cfRule type="duplicateValues" dxfId="3" priority="19"/>
  </conditionalFormatting>
  <conditionalFormatting sqref="C7">
    <cfRule type="cellIs" dxfId="2" priority="1" operator="equal">
      <formula>"NOT AVAILABLE"</formula>
    </cfRule>
  </conditionalFormatting>
  <conditionalFormatting sqref="V7 J7:K7">
    <cfRule type="cellIs" dxfId="1" priority="8" operator="equal">
      <formula>"Différents"</formula>
    </cfRule>
    <cfRule type="cellIs" dxfId="0" priority="9" operator="equal">
      <formula>"Identiques"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Vu</dc:creator>
  <cp:lastModifiedBy>Billy Vu</cp:lastModifiedBy>
  <dcterms:created xsi:type="dcterms:W3CDTF">2024-01-19T13:32:20Z</dcterms:created>
  <dcterms:modified xsi:type="dcterms:W3CDTF">2024-01-19T13:41:50Z</dcterms:modified>
</cp:coreProperties>
</file>