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iolius\Desktop\IDEAL\COMPTABILITÉ\2020\"/>
    </mc:Choice>
  </mc:AlternateContent>
  <xr:revisionPtr revIDLastSave="0" documentId="13_ncr:1_{8711E973-5455-4833-A7CA-0E65DF26BE61}" xr6:coauthVersionLast="45" xr6:coauthVersionMax="45" xr10:uidLastSave="{00000000-0000-0000-0000-000000000000}"/>
  <bookViews>
    <workbookView xWindow="-120" yWindow="-120" windowWidth="24240" windowHeight="13140" tabRatio="920" activeTab="2" xr2:uid="{A64BE38D-E8B6-43A7-8138-1390AE050096}"/>
  </bookViews>
  <sheets>
    <sheet name="MENU" sheetId="1" r:id="rId1"/>
    <sheet name="BUDGETS" sheetId="2" r:id="rId2"/>
    <sheet name="COMPTA" sheetId="3" r:id="rId3"/>
    <sheet name="Janvier-Fevrier" sheetId="4" r:id="rId4"/>
    <sheet name="Hivers" sheetId="5" r:id="rId5"/>
    <sheet name="Mars-Avril" sheetId="6" r:id="rId6"/>
    <sheet name="Printemps" sheetId="7" r:id="rId7"/>
    <sheet name="Mai-Juin" sheetId="8" r:id="rId8"/>
    <sheet name="Été" sheetId="9" r:id="rId9"/>
    <sheet name="Septembre-Octobre" sheetId="10" r:id="rId10"/>
    <sheet name="Automne" sheetId="11" r:id="rId11"/>
    <sheet name="Novembre-Décembre" sheetId="12" r:id="rId12"/>
    <sheet name="LISTES" sheetId="13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C41" i="11"/>
  <c r="D40" i="11"/>
  <c r="C40" i="11"/>
  <c r="E39" i="11"/>
  <c r="E38" i="11"/>
  <c r="E40" i="11" s="1"/>
  <c r="D37" i="11"/>
  <c r="C37" i="11"/>
  <c r="E36" i="11"/>
  <c r="E35" i="11"/>
  <c r="E37" i="11" s="1"/>
  <c r="D34" i="11"/>
  <c r="C34" i="11"/>
  <c r="E33" i="11"/>
  <c r="E32" i="11"/>
  <c r="E31" i="11"/>
  <c r="E30" i="11"/>
  <c r="E29" i="11"/>
  <c r="E28" i="11"/>
  <c r="E27" i="11"/>
  <c r="E26" i="11"/>
  <c r="E25" i="11"/>
  <c r="E24" i="11"/>
  <c r="E34" i="11" s="1"/>
  <c r="D23" i="11"/>
  <c r="C23" i="11"/>
  <c r="E22" i="11"/>
  <c r="E21" i="11"/>
  <c r="E20" i="11"/>
  <c r="E19" i="11"/>
  <c r="E18" i="11"/>
  <c r="E17" i="11"/>
  <c r="E16" i="11"/>
  <c r="E15" i="11"/>
  <c r="E14" i="11"/>
  <c r="E13" i="11"/>
  <c r="E23" i="11" s="1"/>
  <c r="E12" i="11"/>
  <c r="D12" i="11"/>
  <c r="C12" i="11"/>
  <c r="E11" i="11"/>
  <c r="E10" i="11"/>
  <c r="D9" i="11"/>
  <c r="C9" i="11"/>
  <c r="E8" i="11"/>
  <c r="E7" i="11"/>
  <c r="E6" i="11"/>
  <c r="E5" i="11"/>
  <c r="E4" i="11"/>
  <c r="E3" i="11"/>
  <c r="E2" i="11"/>
  <c r="E41" i="11" s="1"/>
  <c r="D41" i="9"/>
  <c r="C41" i="9"/>
  <c r="D40" i="9"/>
  <c r="C40" i="9"/>
  <c r="E39" i="9"/>
  <c r="E38" i="9"/>
  <c r="E40" i="9" s="1"/>
  <c r="D37" i="9"/>
  <c r="C37" i="9"/>
  <c r="E36" i="9"/>
  <c r="E35" i="9"/>
  <c r="E37" i="9" s="1"/>
  <c r="D34" i="9"/>
  <c r="C34" i="9"/>
  <c r="E33" i="9"/>
  <c r="E32" i="9"/>
  <c r="E31" i="9"/>
  <c r="E30" i="9"/>
  <c r="E29" i="9"/>
  <c r="E28" i="9"/>
  <c r="E27" i="9"/>
  <c r="E26" i="9"/>
  <c r="E25" i="9"/>
  <c r="E24" i="9"/>
  <c r="E34" i="9" s="1"/>
  <c r="D23" i="9"/>
  <c r="C23" i="9"/>
  <c r="E22" i="9"/>
  <c r="E21" i="9"/>
  <c r="E20" i="9"/>
  <c r="E19" i="9"/>
  <c r="E18" i="9"/>
  <c r="E17" i="9"/>
  <c r="E16" i="9"/>
  <c r="E15" i="9"/>
  <c r="E14" i="9"/>
  <c r="E13" i="9"/>
  <c r="E23" i="9" s="1"/>
  <c r="D12" i="9"/>
  <c r="C12" i="9"/>
  <c r="E11" i="9"/>
  <c r="E10" i="9"/>
  <c r="E12" i="9" s="1"/>
  <c r="D9" i="9"/>
  <c r="C9" i="9"/>
  <c r="E8" i="9"/>
  <c r="E7" i="9"/>
  <c r="E6" i="9"/>
  <c r="E5" i="9"/>
  <c r="E4" i="9"/>
  <c r="E3" i="9"/>
  <c r="E2" i="9"/>
  <c r="E41" i="9" s="1"/>
  <c r="D41" i="7"/>
  <c r="C41" i="7"/>
  <c r="D40" i="7"/>
  <c r="C40" i="7"/>
  <c r="E39" i="7"/>
  <c r="E38" i="7"/>
  <c r="E40" i="7" s="1"/>
  <c r="D37" i="7"/>
  <c r="C37" i="7"/>
  <c r="E36" i="7"/>
  <c r="E35" i="7"/>
  <c r="E37" i="7" s="1"/>
  <c r="D34" i="7"/>
  <c r="C34" i="7"/>
  <c r="E33" i="7"/>
  <c r="E32" i="7"/>
  <c r="E31" i="7"/>
  <c r="E30" i="7"/>
  <c r="E29" i="7"/>
  <c r="E28" i="7"/>
  <c r="E27" i="7"/>
  <c r="E26" i="7"/>
  <c r="E25" i="7"/>
  <c r="E24" i="7"/>
  <c r="E34" i="7" s="1"/>
  <c r="D23" i="7"/>
  <c r="C23" i="7"/>
  <c r="E22" i="7"/>
  <c r="E21" i="7"/>
  <c r="E20" i="7"/>
  <c r="E19" i="7"/>
  <c r="E18" i="7"/>
  <c r="E17" i="7"/>
  <c r="E16" i="7"/>
  <c r="E15" i="7"/>
  <c r="E14" i="7"/>
  <c r="E13" i="7"/>
  <c r="E23" i="7" s="1"/>
  <c r="D12" i="7"/>
  <c r="C12" i="7"/>
  <c r="E11" i="7"/>
  <c r="E10" i="7"/>
  <c r="E12" i="7" s="1"/>
  <c r="D9" i="7"/>
  <c r="C9" i="7"/>
  <c r="E8" i="7"/>
  <c r="E7" i="7"/>
  <c r="E6" i="7"/>
  <c r="E5" i="7"/>
  <c r="E4" i="7"/>
  <c r="E3" i="7"/>
  <c r="E2" i="7"/>
  <c r="E41" i="7" s="1"/>
  <c r="D41" i="12"/>
  <c r="C41" i="12"/>
  <c r="D40" i="12"/>
  <c r="C40" i="12"/>
  <c r="E39" i="12"/>
  <c r="E38" i="12"/>
  <c r="E40" i="12" s="1"/>
  <c r="D37" i="12"/>
  <c r="C37" i="12"/>
  <c r="E36" i="12"/>
  <c r="E35" i="12"/>
  <c r="E37" i="12" s="1"/>
  <c r="D34" i="12"/>
  <c r="C34" i="12"/>
  <c r="E33" i="12"/>
  <c r="E32" i="12"/>
  <c r="E31" i="12"/>
  <c r="E30" i="12"/>
  <c r="E29" i="12"/>
  <c r="E28" i="12"/>
  <c r="E27" i="12"/>
  <c r="E26" i="12"/>
  <c r="E25" i="12"/>
  <c r="E24" i="12"/>
  <c r="E34" i="12" s="1"/>
  <c r="D23" i="12"/>
  <c r="C23" i="12"/>
  <c r="E22" i="12"/>
  <c r="E21" i="12"/>
  <c r="E20" i="12"/>
  <c r="E19" i="12"/>
  <c r="E18" i="12"/>
  <c r="E17" i="12"/>
  <c r="E16" i="12"/>
  <c r="E15" i="12"/>
  <c r="E14" i="12"/>
  <c r="E13" i="12"/>
  <c r="E23" i="12" s="1"/>
  <c r="D12" i="12"/>
  <c r="C12" i="12"/>
  <c r="E11" i="12"/>
  <c r="E10" i="12"/>
  <c r="E12" i="12" s="1"/>
  <c r="D9" i="12"/>
  <c r="C9" i="12"/>
  <c r="E8" i="12"/>
  <c r="E7" i="12"/>
  <c r="E6" i="12"/>
  <c r="E5" i="12"/>
  <c r="E4" i="12"/>
  <c r="E3" i="12"/>
  <c r="E9" i="12" s="1"/>
  <c r="E2" i="12"/>
  <c r="E41" i="12" s="1"/>
  <c r="D41" i="10"/>
  <c r="C41" i="10"/>
  <c r="E40" i="10"/>
  <c r="D40" i="10"/>
  <c r="C40" i="10"/>
  <c r="E39" i="10"/>
  <c r="E38" i="10"/>
  <c r="D37" i="10"/>
  <c r="C37" i="10"/>
  <c r="E36" i="10"/>
  <c r="E35" i="10"/>
  <c r="E37" i="10" s="1"/>
  <c r="D34" i="10"/>
  <c r="C34" i="10"/>
  <c r="E33" i="10"/>
  <c r="E32" i="10"/>
  <c r="E31" i="10"/>
  <c r="E30" i="10"/>
  <c r="E29" i="10"/>
  <c r="E28" i="10"/>
  <c r="E27" i="10"/>
  <c r="E26" i="10"/>
  <c r="E25" i="10"/>
  <c r="E24" i="10"/>
  <c r="E34" i="10" s="1"/>
  <c r="D23" i="10"/>
  <c r="C23" i="10"/>
  <c r="E22" i="10"/>
  <c r="E21" i="10"/>
  <c r="E20" i="10"/>
  <c r="E19" i="10"/>
  <c r="E18" i="10"/>
  <c r="E17" i="10"/>
  <c r="E16" i="10"/>
  <c r="E15" i="10"/>
  <c r="E14" i="10"/>
  <c r="E13" i="10"/>
  <c r="E23" i="10" s="1"/>
  <c r="D12" i="10"/>
  <c r="C12" i="10"/>
  <c r="E11" i="10"/>
  <c r="E10" i="10"/>
  <c r="E12" i="10" s="1"/>
  <c r="D9" i="10"/>
  <c r="C9" i="10"/>
  <c r="E8" i="10"/>
  <c r="E7" i="10"/>
  <c r="E6" i="10"/>
  <c r="E5" i="10"/>
  <c r="E4" i="10"/>
  <c r="E3" i="10"/>
  <c r="E2" i="10"/>
  <c r="E41" i="10" s="1"/>
  <c r="D41" i="8"/>
  <c r="C41" i="8"/>
  <c r="D40" i="8"/>
  <c r="C40" i="8"/>
  <c r="E39" i="8"/>
  <c r="E38" i="8"/>
  <c r="E40" i="8" s="1"/>
  <c r="D37" i="8"/>
  <c r="C37" i="8"/>
  <c r="E36" i="8"/>
  <c r="E35" i="8"/>
  <c r="E37" i="8" s="1"/>
  <c r="D34" i="8"/>
  <c r="C34" i="8"/>
  <c r="E33" i="8"/>
  <c r="E32" i="8"/>
  <c r="E31" i="8"/>
  <c r="E30" i="8"/>
  <c r="E29" i="8"/>
  <c r="E28" i="8"/>
  <c r="E27" i="8"/>
  <c r="E26" i="8"/>
  <c r="E25" i="8"/>
  <c r="E24" i="8"/>
  <c r="E34" i="8" s="1"/>
  <c r="D23" i="8"/>
  <c r="C23" i="8"/>
  <c r="E22" i="8"/>
  <c r="E21" i="8"/>
  <c r="E20" i="8"/>
  <c r="E19" i="8"/>
  <c r="E18" i="8"/>
  <c r="E17" i="8"/>
  <c r="E16" i="8"/>
  <c r="E15" i="8"/>
  <c r="E14" i="8"/>
  <c r="E13" i="8"/>
  <c r="E23" i="8" s="1"/>
  <c r="D12" i="8"/>
  <c r="C12" i="8"/>
  <c r="E11" i="8"/>
  <c r="E10" i="8"/>
  <c r="E12" i="8" s="1"/>
  <c r="D9" i="8"/>
  <c r="C9" i="8"/>
  <c r="E8" i="8"/>
  <c r="E7" i="8"/>
  <c r="E6" i="8"/>
  <c r="E5" i="8"/>
  <c r="E4" i="8"/>
  <c r="E3" i="8"/>
  <c r="E2" i="8"/>
  <c r="E41" i="8" s="1"/>
  <c r="D41" i="6"/>
  <c r="C41" i="6"/>
  <c r="D40" i="6"/>
  <c r="C40" i="6"/>
  <c r="E39" i="6"/>
  <c r="E38" i="6"/>
  <c r="E40" i="6" s="1"/>
  <c r="E37" i="6"/>
  <c r="D37" i="6"/>
  <c r="C37" i="6"/>
  <c r="E36" i="6"/>
  <c r="E35" i="6"/>
  <c r="D34" i="6"/>
  <c r="C34" i="6"/>
  <c r="E33" i="6"/>
  <c r="E32" i="6"/>
  <c r="E31" i="6"/>
  <c r="E30" i="6"/>
  <c r="E29" i="6"/>
  <c r="E28" i="6"/>
  <c r="E27" i="6"/>
  <c r="E26" i="6"/>
  <c r="E25" i="6"/>
  <c r="E24" i="6"/>
  <c r="E34" i="6" s="1"/>
  <c r="D23" i="6"/>
  <c r="C23" i="6"/>
  <c r="E22" i="6"/>
  <c r="E21" i="6"/>
  <c r="E20" i="6"/>
  <c r="E19" i="6"/>
  <c r="E18" i="6"/>
  <c r="E17" i="6"/>
  <c r="E16" i="6"/>
  <c r="E15" i="6"/>
  <c r="E14" i="6"/>
  <c r="E13" i="6"/>
  <c r="E23" i="6" s="1"/>
  <c r="D12" i="6"/>
  <c r="C12" i="6"/>
  <c r="E11" i="6"/>
  <c r="E10" i="6"/>
  <c r="E12" i="6" s="1"/>
  <c r="D9" i="6"/>
  <c r="C9" i="6"/>
  <c r="E8" i="6"/>
  <c r="E7" i="6"/>
  <c r="E6" i="6"/>
  <c r="E5" i="6"/>
  <c r="E4" i="6"/>
  <c r="E3" i="6"/>
  <c r="E9" i="6" s="1"/>
  <c r="E2" i="6"/>
  <c r="C41" i="5"/>
  <c r="D40" i="5"/>
  <c r="C40" i="5"/>
  <c r="E39" i="5"/>
  <c r="E38" i="5"/>
  <c r="E40" i="5" s="1"/>
  <c r="D37" i="5"/>
  <c r="C37" i="5"/>
  <c r="E36" i="5"/>
  <c r="E35" i="5"/>
  <c r="E37" i="5" s="1"/>
  <c r="C34" i="5"/>
  <c r="E33" i="5"/>
  <c r="E32" i="5"/>
  <c r="E31" i="5"/>
  <c r="E30" i="5"/>
  <c r="E29" i="5"/>
  <c r="E28" i="5"/>
  <c r="E27" i="5"/>
  <c r="E26" i="5"/>
  <c r="E25" i="5"/>
  <c r="E24" i="5"/>
  <c r="D34" i="5"/>
  <c r="C23" i="5"/>
  <c r="E22" i="5"/>
  <c r="E21" i="5"/>
  <c r="E20" i="5"/>
  <c r="E19" i="5"/>
  <c r="E18" i="5"/>
  <c r="E17" i="5"/>
  <c r="E16" i="5"/>
  <c r="E15" i="5"/>
  <c r="E23" i="5" s="1"/>
  <c r="E14" i="5"/>
  <c r="E13" i="5"/>
  <c r="D23" i="5"/>
  <c r="D12" i="5"/>
  <c r="C12" i="5"/>
  <c r="E11" i="5"/>
  <c r="E10" i="5"/>
  <c r="C9" i="5"/>
  <c r="E8" i="5"/>
  <c r="E7" i="5"/>
  <c r="E6" i="5"/>
  <c r="E5" i="5"/>
  <c r="E4" i="5"/>
  <c r="E3" i="5"/>
  <c r="E2" i="5"/>
  <c r="C41" i="4"/>
  <c r="D40" i="4"/>
  <c r="C40" i="4"/>
  <c r="E39" i="4"/>
  <c r="E38" i="4"/>
  <c r="E40" i="4" s="1"/>
  <c r="D37" i="4"/>
  <c r="C37" i="4"/>
  <c r="E36" i="4"/>
  <c r="E35" i="4"/>
  <c r="E37" i="4" s="1"/>
  <c r="D34" i="4"/>
  <c r="C34" i="4"/>
  <c r="E33" i="4"/>
  <c r="E32" i="4"/>
  <c r="E31" i="4"/>
  <c r="E30" i="4"/>
  <c r="E29" i="4"/>
  <c r="E28" i="4"/>
  <c r="E27" i="4"/>
  <c r="E26" i="4"/>
  <c r="E25" i="4"/>
  <c r="E24" i="4"/>
  <c r="C23" i="4"/>
  <c r="E22" i="4"/>
  <c r="E21" i="4"/>
  <c r="E20" i="4"/>
  <c r="E19" i="4"/>
  <c r="E18" i="4"/>
  <c r="E17" i="4"/>
  <c r="E16" i="4"/>
  <c r="E15" i="4"/>
  <c r="E14" i="4"/>
  <c r="E13" i="4"/>
  <c r="D12" i="4"/>
  <c r="C12" i="4"/>
  <c r="E11" i="4"/>
  <c r="E10" i="4"/>
  <c r="E12" i="4" s="1"/>
  <c r="C9" i="4"/>
  <c r="E8" i="4"/>
  <c r="E7" i="4"/>
  <c r="E6" i="4"/>
  <c r="E5" i="4"/>
  <c r="E4" i="4"/>
  <c r="D9" i="4"/>
  <c r="E2" i="4"/>
  <c r="D41" i="4"/>
  <c r="O38" i="2"/>
  <c r="O36" i="2"/>
  <c r="O35" i="2"/>
  <c r="O24" i="2"/>
  <c r="O18" i="2"/>
  <c r="O11" i="2"/>
  <c r="O8" i="2"/>
  <c r="N39" i="2"/>
  <c r="N38" i="2"/>
  <c r="N36" i="2"/>
  <c r="N35" i="2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24" i="2"/>
  <c r="N14" i="2"/>
  <c r="N15" i="2"/>
  <c r="N16" i="2"/>
  <c r="N17" i="2"/>
  <c r="N18" i="2"/>
  <c r="N19" i="2"/>
  <c r="N20" i="2"/>
  <c r="N21" i="2"/>
  <c r="N22" i="2"/>
  <c r="N13" i="2"/>
  <c r="N11" i="2"/>
  <c r="N10" i="2"/>
  <c r="N3" i="2"/>
  <c r="N4" i="2"/>
  <c r="N5" i="2"/>
  <c r="N6" i="2"/>
  <c r="N7" i="2"/>
  <c r="N8" i="2"/>
  <c r="N2" i="2"/>
  <c r="M39" i="2"/>
  <c r="O39" i="2" s="1"/>
  <c r="M38" i="2"/>
  <c r="M36" i="2"/>
  <c r="M35" i="2"/>
  <c r="M25" i="2"/>
  <c r="M26" i="2"/>
  <c r="M27" i="2"/>
  <c r="M28" i="2"/>
  <c r="M29" i="2"/>
  <c r="M30" i="2"/>
  <c r="M31" i="2"/>
  <c r="M32" i="2"/>
  <c r="M33" i="2"/>
  <c r="M24" i="2"/>
  <c r="M14" i="2"/>
  <c r="O14" i="2" s="1"/>
  <c r="M15" i="2"/>
  <c r="O15" i="2" s="1"/>
  <c r="M16" i="2"/>
  <c r="O16" i="2" s="1"/>
  <c r="M17" i="2"/>
  <c r="O17" i="2" s="1"/>
  <c r="M18" i="2"/>
  <c r="M19" i="2"/>
  <c r="O19" i="2" s="1"/>
  <c r="M20" i="2"/>
  <c r="O20" i="2" s="1"/>
  <c r="M21" i="2"/>
  <c r="O21" i="2" s="1"/>
  <c r="M22" i="2"/>
  <c r="O22" i="2" s="1"/>
  <c r="M13" i="2"/>
  <c r="O13" i="2" s="1"/>
  <c r="M11" i="2"/>
  <c r="M10" i="2"/>
  <c r="O10" i="2" s="1"/>
  <c r="M3" i="2"/>
  <c r="O3" i="2" s="1"/>
  <c r="M4" i="2"/>
  <c r="O4" i="2" s="1"/>
  <c r="M5" i="2"/>
  <c r="O5" i="2" s="1"/>
  <c r="M6" i="2"/>
  <c r="O6" i="2" s="1"/>
  <c r="M7" i="2"/>
  <c r="O7" i="2" s="1"/>
  <c r="M8" i="2"/>
  <c r="M2" i="2"/>
  <c r="O2" i="2" s="1"/>
  <c r="J41" i="2"/>
  <c r="I41" i="2"/>
  <c r="F41" i="2"/>
  <c r="C41" i="2"/>
  <c r="J40" i="2"/>
  <c r="I40" i="2"/>
  <c r="F40" i="2"/>
  <c r="C40" i="2"/>
  <c r="K39" i="2"/>
  <c r="H39" i="2"/>
  <c r="K38" i="2"/>
  <c r="H38" i="2"/>
  <c r="E38" i="2"/>
  <c r="J37" i="2"/>
  <c r="I37" i="2"/>
  <c r="F37" i="2"/>
  <c r="D37" i="2"/>
  <c r="C37" i="2"/>
  <c r="K36" i="2"/>
  <c r="H36" i="2"/>
  <c r="K35" i="2"/>
  <c r="H35" i="2"/>
  <c r="E35" i="2"/>
  <c r="J34" i="2"/>
  <c r="I34" i="2"/>
  <c r="F34" i="2"/>
  <c r="C34" i="2"/>
  <c r="K33" i="2"/>
  <c r="H33" i="2"/>
  <c r="D33" i="2"/>
  <c r="D34" i="2" s="1"/>
  <c r="K32" i="2"/>
  <c r="H32" i="2"/>
  <c r="K31" i="2"/>
  <c r="H31" i="2"/>
  <c r="E31" i="2"/>
  <c r="K30" i="2"/>
  <c r="H30" i="2"/>
  <c r="K29" i="2"/>
  <c r="E29" i="2"/>
  <c r="K28" i="2"/>
  <c r="E28" i="2"/>
  <c r="K27" i="2"/>
  <c r="H27" i="2"/>
  <c r="E27" i="2"/>
  <c r="K26" i="2"/>
  <c r="H26" i="2"/>
  <c r="K25" i="2"/>
  <c r="E25" i="2"/>
  <c r="K24" i="2"/>
  <c r="J23" i="2"/>
  <c r="I23" i="2"/>
  <c r="F23" i="2"/>
  <c r="C23" i="2"/>
  <c r="K22" i="2"/>
  <c r="H22" i="2"/>
  <c r="K21" i="2"/>
  <c r="E21" i="2"/>
  <c r="K20" i="2"/>
  <c r="E20" i="2"/>
  <c r="K19" i="2"/>
  <c r="H19" i="2"/>
  <c r="E19" i="2"/>
  <c r="K18" i="2"/>
  <c r="H18" i="2"/>
  <c r="K17" i="2"/>
  <c r="E17" i="2"/>
  <c r="K16" i="2"/>
  <c r="E16" i="2"/>
  <c r="K15" i="2"/>
  <c r="H15" i="2"/>
  <c r="E15" i="2"/>
  <c r="K14" i="2"/>
  <c r="H14" i="2"/>
  <c r="K13" i="2"/>
  <c r="E13" i="2"/>
  <c r="J12" i="2"/>
  <c r="I12" i="2"/>
  <c r="F12" i="2"/>
  <c r="C12" i="2"/>
  <c r="K11" i="2"/>
  <c r="H11" i="2"/>
  <c r="E11" i="2"/>
  <c r="K10" i="2"/>
  <c r="H10" i="2"/>
  <c r="E10" i="2"/>
  <c r="J9" i="2"/>
  <c r="I9" i="2"/>
  <c r="F9" i="2"/>
  <c r="C9" i="2"/>
  <c r="K8" i="2"/>
  <c r="H8" i="2"/>
  <c r="E8" i="2"/>
  <c r="K7" i="2"/>
  <c r="H7" i="2"/>
  <c r="E7" i="2"/>
  <c r="K6" i="2"/>
  <c r="H6" i="2"/>
  <c r="E6" i="2"/>
  <c r="K5" i="2"/>
  <c r="E5" i="2"/>
  <c r="K4" i="2"/>
  <c r="H4" i="2"/>
  <c r="E4" i="2"/>
  <c r="K3" i="2"/>
  <c r="H3" i="2"/>
  <c r="E3" i="2"/>
  <c r="K2" i="2"/>
  <c r="G41" i="2"/>
  <c r="E2" i="2"/>
  <c r="D9" i="2"/>
  <c r="M34" i="2" l="1"/>
  <c r="N33" i="2"/>
  <c r="O33" i="2" s="1"/>
  <c r="E33" i="2"/>
  <c r="E9" i="11"/>
  <c r="E9" i="9"/>
  <c r="E9" i="7"/>
  <c r="E34" i="5"/>
  <c r="E12" i="5"/>
  <c r="E9" i="10"/>
  <c r="E9" i="8"/>
  <c r="E41" i="6"/>
  <c r="E34" i="4"/>
  <c r="E41" i="5"/>
  <c r="D9" i="5"/>
  <c r="D41" i="5"/>
  <c r="E9" i="5"/>
  <c r="E23" i="4"/>
  <c r="E3" i="4"/>
  <c r="D23" i="4"/>
  <c r="H37" i="2"/>
  <c r="M12" i="2"/>
  <c r="M37" i="2"/>
  <c r="M40" i="2"/>
  <c r="M9" i="2"/>
  <c r="N37" i="2"/>
  <c r="E12" i="2"/>
  <c r="M41" i="2"/>
  <c r="H20" i="2"/>
  <c r="H24" i="2"/>
  <c r="H28" i="2"/>
  <c r="M23" i="2"/>
  <c r="H12" i="2"/>
  <c r="H16" i="2"/>
  <c r="D41" i="2"/>
  <c r="K41" i="2"/>
  <c r="H5" i="2"/>
  <c r="E9" i="2"/>
  <c r="D12" i="2"/>
  <c r="N12" i="2"/>
  <c r="G23" i="2"/>
  <c r="D23" i="2"/>
  <c r="E14" i="2"/>
  <c r="E18" i="2"/>
  <c r="E22" i="2"/>
  <c r="E26" i="2"/>
  <c r="E30" i="2"/>
  <c r="G34" i="2"/>
  <c r="G37" i="2"/>
  <c r="H40" i="2"/>
  <c r="E39" i="2"/>
  <c r="G40" i="2"/>
  <c r="G12" i="2"/>
  <c r="H13" i="2"/>
  <c r="H17" i="2"/>
  <c r="H21" i="2"/>
  <c r="H25" i="2"/>
  <c r="H29" i="2"/>
  <c r="H2" i="2"/>
  <c r="G9" i="2"/>
  <c r="E24" i="2"/>
  <c r="E32" i="2"/>
  <c r="E36" i="2"/>
  <c r="N40" i="2"/>
  <c r="D40" i="2"/>
  <c r="E23" i="2" l="1"/>
  <c r="E9" i="4"/>
  <c r="E41" i="4"/>
  <c r="O37" i="2"/>
  <c r="E40" i="2"/>
  <c r="O9" i="2"/>
  <c r="H41" i="2"/>
  <c r="H9" i="2"/>
  <c r="E37" i="2"/>
  <c r="N41" i="2"/>
  <c r="N9" i="2"/>
  <c r="N23" i="2"/>
  <c r="N34" i="2"/>
  <c r="E34" i="2"/>
  <c r="O34" i="2"/>
  <c r="H23" i="2"/>
  <c r="O40" i="2"/>
  <c r="O23" i="2"/>
  <c r="H34" i="2"/>
  <c r="O12" i="2"/>
  <c r="E41" i="2"/>
  <c r="O41" i="2" l="1"/>
</calcChain>
</file>

<file path=xl/sharedStrings.xml><?xml version="1.0" encoding="utf-8"?>
<sst xmlns="http://schemas.openxmlformats.org/spreadsheetml/2006/main" count="494" uniqueCount="69">
  <si>
    <t>Compte</t>
  </si>
  <si>
    <t>Intitulé de compte</t>
  </si>
  <si>
    <t>BUDGET APS</t>
  </si>
  <si>
    <t>Dépensé</t>
  </si>
  <si>
    <t>Restant</t>
  </si>
  <si>
    <t>BUDGET AES</t>
  </si>
  <si>
    <t>BUDGET CLAS</t>
  </si>
  <si>
    <t>BUDGET ALSH</t>
  </si>
  <si>
    <t>DÉPENSÉ</t>
  </si>
  <si>
    <t>RESTANT</t>
  </si>
  <si>
    <t>Gazole pour déplacements</t>
  </si>
  <si>
    <t>Petites fournitures, petit équipement (pedago)</t>
  </si>
  <si>
    <t>Fournitures de bureau</t>
  </si>
  <si>
    <t xml:space="preserve">Alimentation et boissons, restauration </t>
  </si>
  <si>
    <t>Fournitures d'activité</t>
  </si>
  <si>
    <t>Produits pharmaceutiques</t>
  </si>
  <si>
    <t>Dépenses non classées</t>
  </si>
  <si>
    <t>Sous-totaux classe 60</t>
  </si>
  <si>
    <t>Assurance</t>
  </si>
  <si>
    <t>Divers</t>
  </si>
  <si>
    <t>Sous-totaux classe 61</t>
  </si>
  <si>
    <t>Personnel extérieur (cours, leçons, intervenants)</t>
  </si>
  <si>
    <t>Honoraires comptables</t>
  </si>
  <si>
    <t>Communication, annonces</t>
  </si>
  <si>
    <t>Transports (tickets TEC, locations minibus,billets avion, )</t>
  </si>
  <si>
    <t>Frais de déplacement salariés</t>
  </si>
  <si>
    <t>Frais de réception (pots, réunions)</t>
  </si>
  <si>
    <t>Frais de télécom et de poste</t>
  </si>
  <si>
    <t>Frais de banque</t>
  </si>
  <si>
    <t>Frais d'activité (sorties, hébergements)</t>
  </si>
  <si>
    <t>Frais de formation du personnel</t>
  </si>
  <si>
    <t>Sous-totaux classe 62</t>
  </si>
  <si>
    <t>Salaires bruts du personnel</t>
  </si>
  <si>
    <t>Congés payés provisionnés</t>
  </si>
  <si>
    <t>Primes et gratifications</t>
  </si>
  <si>
    <t>Indemnités et avantages divers</t>
  </si>
  <si>
    <t>Cotisations patronales URSSAF</t>
  </si>
  <si>
    <t>Cotisations patronales mutuelles</t>
  </si>
  <si>
    <t>Cotisations patronales retraite</t>
  </si>
  <si>
    <t>Cotisations patronales pôle-emploi</t>
  </si>
  <si>
    <t>Charges sociales provisionnées congés payés</t>
  </si>
  <si>
    <t>Médecine du travail</t>
  </si>
  <si>
    <t>Sous-totaux classe 64</t>
  </si>
  <si>
    <t>Redevances (SACEM fête de la musique)</t>
  </si>
  <si>
    <t>Charges diverses de gestion courante</t>
  </si>
  <si>
    <t>Sous-totaux classe 65</t>
  </si>
  <si>
    <t>Charges exceptionnelles</t>
  </si>
  <si>
    <t>Dotations aux amortissements</t>
  </si>
  <si>
    <t>Sous-totaux classe 67 et 68</t>
  </si>
  <si>
    <t xml:space="preserve">TOTAL CHARGES </t>
  </si>
  <si>
    <t>BUDGET PERIODE</t>
  </si>
  <si>
    <t>N° de pièce</t>
  </si>
  <si>
    <t>Date</t>
  </si>
  <si>
    <t>Objet</t>
  </si>
  <si>
    <t>Libéllé</t>
  </si>
  <si>
    <t>Montant</t>
  </si>
  <si>
    <t>Vérification (x) / secrétaire</t>
  </si>
  <si>
    <t>Activité</t>
  </si>
  <si>
    <t>ACTIVITÉS</t>
  </si>
  <si>
    <t>Janvier - Février</t>
  </si>
  <si>
    <t>Hivers</t>
  </si>
  <si>
    <t>Mars - Avril</t>
  </si>
  <si>
    <t>Printemps</t>
  </si>
  <si>
    <t>Mai - Juin</t>
  </si>
  <si>
    <t>Été</t>
  </si>
  <si>
    <t>Septembre - Octobre</t>
  </si>
  <si>
    <t>Automne</t>
  </si>
  <si>
    <t>Novembre - Décembre</t>
  </si>
  <si>
    <t>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</si>
</sst>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64" fontId="0" fillId="2" borderId="10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4" borderId="9" xfId="0" applyNumberFormat="1" applyFill="1" applyBorder="1"/>
    <xf numFmtId="164" fontId="0" fillId="5" borderId="12" xfId="0" applyNumberFormat="1" applyFill="1" applyBorder="1"/>
    <xf numFmtId="164" fontId="0" fillId="5" borderId="13" xfId="0" applyNumberFormat="1" applyFill="1" applyBorder="1"/>
    <xf numFmtId="164" fontId="0" fillId="6" borderId="14" xfId="0" applyNumberFormat="1" applyFill="1" applyBorder="1"/>
    <xf numFmtId="164" fontId="0" fillId="6" borderId="15" xfId="0" applyNumberFormat="1" applyFill="1" applyBorder="1"/>
    <xf numFmtId="164" fontId="0" fillId="6" borderId="16" xfId="0" applyNumberFormat="1" applyFill="1" applyBorder="1"/>
    <xf numFmtId="0" fontId="0" fillId="0" borderId="17" xfId="0" applyBorder="1"/>
    <xf numFmtId="0" fontId="0" fillId="0" borderId="18" xfId="0" applyBorder="1"/>
    <xf numFmtId="164" fontId="0" fillId="2" borderId="18" xfId="0" applyNumberFormat="1" applyFill="1" applyBorder="1"/>
    <xf numFmtId="164" fontId="0" fillId="3" borderId="18" xfId="0" applyNumberFormat="1" applyFill="1" applyBorder="1"/>
    <xf numFmtId="164" fontId="0" fillId="4" borderId="17" xfId="0" applyNumberFormat="1" applyFill="1" applyBorder="1"/>
    <xf numFmtId="164" fontId="0" fillId="5" borderId="19" xfId="0" applyNumberFormat="1" applyFill="1" applyBorder="1"/>
    <xf numFmtId="164" fontId="0" fillId="6" borderId="17" xfId="0" applyNumberFormat="1" applyFill="1" applyBorder="1"/>
    <xf numFmtId="164" fontId="0" fillId="6" borderId="18" xfId="0" applyNumberFormat="1" applyFill="1" applyBorder="1"/>
    <xf numFmtId="164" fontId="0" fillId="6" borderId="20" xfId="0" applyNumberFormat="1" applyFill="1" applyBorder="1"/>
    <xf numFmtId="0" fontId="0" fillId="7" borderId="17" xfId="0" applyFill="1" applyBorder="1"/>
    <xf numFmtId="0" fontId="0" fillId="7" borderId="18" xfId="0" applyFill="1" applyBorder="1"/>
    <xf numFmtId="164" fontId="0" fillId="7" borderId="18" xfId="0" applyNumberFormat="1" applyFill="1" applyBorder="1"/>
    <xf numFmtId="164" fontId="0" fillId="7" borderId="24" xfId="0" applyNumberFormat="1" applyFill="1" applyBorder="1"/>
    <xf numFmtId="164" fontId="0" fillId="7" borderId="17" xfId="0" applyNumberFormat="1" applyFill="1" applyBorder="1"/>
    <xf numFmtId="164" fontId="0" fillId="7" borderId="19" xfId="0" applyNumberFormat="1" applyFill="1" applyBorder="1"/>
    <xf numFmtId="164" fontId="0" fillId="7" borderId="20" xfId="0" applyNumberFormat="1" applyFill="1" applyBorder="1"/>
    <xf numFmtId="164" fontId="0" fillId="3" borderId="24" xfId="0" applyNumberFormat="1" applyFill="1" applyBorder="1"/>
    <xf numFmtId="164" fontId="0" fillId="5" borderId="20" xfId="0" applyNumberFormat="1" applyFill="1" applyBorder="1"/>
    <xf numFmtId="0" fontId="0" fillId="8" borderId="17" xfId="0" applyFill="1" applyBorder="1"/>
    <xf numFmtId="164" fontId="0" fillId="7" borderId="25" xfId="0" applyNumberFormat="1" applyFill="1" applyBorder="1"/>
    <xf numFmtId="0" fontId="0" fillId="7" borderId="21" xfId="0" applyFill="1" applyBorder="1"/>
    <xf numFmtId="0" fontId="0" fillId="7" borderId="22" xfId="0" applyFill="1" applyBorder="1"/>
    <xf numFmtId="164" fontId="0" fillId="7" borderId="22" xfId="0" applyNumberFormat="1" applyFill="1" applyBorder="1"/>
    <xf numFmtId="164" fontId="0" fillId="7" borderId="26" xfId="0" applyNumberFormat="1" applyFill="1" applyBorder="1"/>
    <xf numFmtId="164" fontId="0" fillId="7" borderId="21" xfId="0" applyNumberFormat="1" applyFill="1" applyBorder="1"/>
    <xf numFmtId="164" fontId="0" fillId="7" borderId="27" xfId="0" applyNumberFormat="1" applyFill="1" applyBorder="1"/>
    <xf numFmtId="164" fontId="0" fillId="7" borderId="23" xfId="0" applyNumberFormat="1" applyFill="1" applyBorder="1"/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2" fillId="5" borderId="4" xfId="0" applyNumberFormat="1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28" xfId="0" applyNumberFormat="1" applyFont="1" applyFill="1" applyBorder="1" applyAlignment="1">
      <alignment horizontal="center" vertical="center"/>
    </xf>
    <xf numFmtId="0" fontId="0" fillId="7" borderId="24" xfId="0" applyFill="1" applyBorder="1"/>
    <xf numFmtId="0" fontId="0" fillId="7" borderId="26" xfId="0" applyFill="1" applyBorder="1"/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9" borderId="9" xfId="0" applyFill="1" applyBorder="1"/>
    <xf numFmtId="0" fontId="0" fillId="9" borderId="11" xfId="0" applyFill="1" applyBorder="1"/>
    <xf numFmtId="164" fontId="0" fillId="9" borderId="10" xfId="0" applyNumberFormat="1" applyFill="1" applyBorder="1"/>
    <xf numFmtId="164" fontId="0" fillId="9" borderId="13" xfId="0" applyNumberFormat="1" applyFill="1" applyBorder="1"/>
    <xf numFmtId="0" fontId="0" fillId="9" borderId="17" xfId="0" applyFill="1" applyBorder="1"/>
    <xf numFmtId="0" fontId="0" fillId="9" borderId="24" xfId="0" applyFill="1" applyBorder="1"/>
    <xf numFmtId="164" fontId="0" fillId="9" borderId="18" xfId="0" applyNumberFormat="1" applyFill="1" applyBorder="1"/>
    <xf numFmtId="164" fontId="2" fillId="9" borderId="2" xfId="0" applyNumberFormat="1" applyFont="1" applyFill="1" applyBorder="1" applyAlignment="1">
      <alignment horizontal="right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10" borderId="9" xfId="0" applyFill="1" applyBorder="1"/>
    <xf numFmtId="0" fontId="0" fillId="10" borderId="11" xfId="0" applyFill="1" applyBorder="1"/>
    <xf numFmtId="164" fontId="0" fillId="10" borderId="10" xfId="0" applyNumberFormat="1" applyFill="1" applyBorder="1"/>
    <xf numFmtId="164" fontId="0" fillId="10" borderId="13" xfId="0" applyNumberFormat="1" applyFill="1" applyBorder="1"/>
    <xf numFmtId="0" fontId="0" fillId="10" borderId="17" xfId="0" applyFill="1" applyBorder="1"/>
    <xf numFmtId="0" fontId="0" fillId="10" borderId="24" xfId="0" applyFill="1" applyBorder="1"/>
    <xf numFmtId="164" fontId="0" fillId="10" borderId="18" xfId="0" applyNumberFormat="1" applyFill="1" applyBorder="1"/>
    <xf numFmtId="164" fontId="0" fillId="10" borderId="20" xfId="0" applyNumberFormat="1" applyFill="1" applyBorder="1"/>
    <xf numFmtId="164" fontId="2" fillId="10" borderId="2" xfId="0" applyNumberFormat="1" applyFont="1" applyFill="1" applyBorder="1" applyAlignment="1">
      <alignment horizontal="right" vertical="center"/>
    </xf>
    <xf numFmtId="164" fontId="2" fillId="10" borderId="5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0" fillId="9" borderId="0" xfId="0" applyFill="1"/>
    <xf numFmtId="0" fontId="0" fillId="10" borderId="0" xfId="0" applyFill="1"/>
    <xf numFmtId="0" fontId="0" fillId="4" borderId="0" xfId="0" applyFill="1" applyBorder="1"/>
    <xf numFmtId="0" fontId="0" fillId="11" borderId="0" xfId="0" applyFill="1" applyBorder="1"/>
    <xf numFmtId="0" fontId="4" fillId="0" borderId="18" xfId="0" applyFont="1" applyBorder="1"/>
    <xf numFmtId="165" fontId="4" fillId="0" borderId="18" xfId="0" applyNumberFormat="1" applyFont="1" applyBorder="1"/>
    <xf numFmtId="164" fontId="4" fillId="0" borderId="18" xfId="0" applyNumberFormat="1" applyFont="1" applyBorder="1"/>
    <xf numFmtId="0" fontId="4" fillId="0" borderId="17" xfId="0" applyFont="1" applyBorder="1"/>
    <xf numFmtId="0" fontId="4" fillId="0" borderId="20" xfId="0" applyFont="1" applyBorder="1"/>
    <xf numFmtId="0" fontId="4" fillId="0" borderId="29" xfId="0" applyFont="1" applyBorder="1"/>
    <xf numFmtId="165" fontId="4" fillId="0" borderId="30" xfId="0" applyNumberFormat="1" applyFont="1" applyBorder="1"/>
    <xf numFmtId="0" fontId="4" fillId="0" borderId="30" xfId="0" applyFont="1" applyBorder="1"/>
    <xf numFmtId="164" fontId="4" fillId="0" borderId="30" xfId="0" applyNumberFormat="1" applyFont="1" applyBorder="1"/>
    <xf numFmtId="0" fontId="4" fillId="0" borderId="31" xfId="0" applyFont="1" applyBorder="1"/>
    <xf numFmtId="0" fontId="4" fillId="0" borderId="9" xfId="0" applyFont="1" applyBorder="1"/>
    <xf numFmtId="165" fontId="4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4" fillId="0" borderId="13" xfId="0" applyFont="1" applyBorder="1"/>
    <xf numFmtId="0" fontId="3" fillId="12" borderId="1" xfId="0" applyFont="1" applyFill="1" applyBorder="1" applyAlignment="1">
      <alignment horizontal="center" vertical="center" wrapText="1"/>
    </xf>
    <xf numFmtId="165" fontId="3" fillId="12" borderId="2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64" fontId="3" fillId="12" borderId="2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9" borderId="3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 vertical="center"/>
    </xf>
    <xf numFmtId="0" fontId="2" fillId="10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Hivers!A1"/><Relationship Id="rId3" Type="http://schemas.openxmlformats.org/officeDocument/2006/relationships/hyperlink" Target="#'Janvier-Fevrier'!A1"/><Relationship Id="rId7" Type="http://schemas.openxmlformats.org/officeDocument/2006/relationships/hyperlink" Target="#'Novembre-D&#233;cembre'!A1"/><Relationship Id="rId2" Type="http://schemas.openxmlformats.org/officeDocument/2006/relationships/hyperlink" Target="#COMPTA!A1"/><Relationship Id="rId1" Type="http://schemas.openxmlformats.org/officeDocument/2006/relationships/hyperlink" Target="#BUDGETS!A1"/><Relationship Id="rId6" Type="http://schemas.openxmlformats.org/officeDocument/2006/relationships/hyperlink" Target="#'Septembre-Octobre'!A1"/><Relationship Id="rId11" Type="http://schemas.openxmlformats.org/officeDocument/2006/relationships/hyperlink" Target="#Automne!A1"/><Relationship Id="rId5" Type="http://schemas.openxmlformats.org/officeDocument/2006/relationships/hyperlink" Target="#'Mai-Juin'!A1"/><Relationship Id="rId10" Type="http://schemas.openxmlformats.org/officeDocument/2006/relationships/hyperlink" Target="#&#201;t&#233;!A1"/><Relationship Id="rId4" Type="http://schemas.openxmlformats.org/officeDocument/2006/relationships/hyperlink" Target="#'Mars-Avril'!A1"/><Relationship Id="rId9" Type="http://schemas.openxmlformats.org/officeDocument/2006/relationships/hyperlink" Target="#Printemp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0</xdr:rowOff>
    </xdr:from>
    <xdr:to>
      <xdr:col>7</xdr:col>
      <xdr:colOff>457200</xdr:colOff>
      <xdr:row>7</xdr:row>
      <xdr:rowOff>9525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16CDDBBC-D9AF-4C68-A661-7387B2929235}"/>
            </a:ext>
          </a:extLst>
        </xdr:cNvPr>
        <xdr:cNvSpPr/>
      </xdr:nvSpPr>
      <xdr:spPr>
        <a:xfrm>
          <a:off x="2733675" y="0"/>
          <a:ext cx="3057525" cy="13430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 u="sng">
              <a:solidFill>
                <a:schemeClr val="tx1"/>
              </a:solidFill>
            </a:rPr>
            <a:t>BUDGET</a:t>
          </a:r>
          <a:r>
            <a:rPr lang="fr-FR" sz="2000" b="1" u="sng" baseline="0">
              <a:solidFill>
                <a:schemeClr val="tx1"/>
              </a:solidFill>
            </a:rPr>
            <a:t> - COMPTABILITÉ</a:t>
          </a:r>
        </a:p>
        <a:p>
          <a:pPr algn="ctr"/>
          <a:r>
            <a:rPr lang="fr-FR" sz="2000" b="1" u="sng" baseline="0">
              <a:solidFill>
                <a:schemeClr val="tx1"/>
              </a:solidFill>
            </a:rPr>
            <a:t>2020</a:t>
          </a:r>
          <a:endParaRPr lang="fr-FR" sz="2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28575</xdr:colOff>
      <xdr:row>8</xdr:row>
      <xdr:rowOff>9524</xdr:rowOff>
    </xdr:from>
    <xdr:to>
      <xdr:col>5</xdr:col>
      <xdr:colOff>19050</xdr:colOff>
      <xdr:row>12</xdr:row>
      <xdr:rowOff>190499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72A1CF-0CDC-4DD9-874E-E09864E38C4D}"/>
            </a:ext>
          </a:extLst>
        </xdr:cNvPr>
        <xdr:cNvSpPr/>
      </xdr:nvSpPr>
      <xdr:spPr>
        <a:xfrm>
          <a:off x="1552575" y="1533524"/>
          <a:ext cx="2276475" cy="9429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600"/>
            <a:t>BUDGETS</a:t>
          </a:r>
        </a:p>
      </xdr:txBody>
    </xdr:sp>
    <xdr:clientData/>
  </xdr:twoCellAnchor>
  <xdr:twoCellAnchor>
    <xdr:from>
      <xdr:col>6</xdr:col>
      <xdr:colOff>9526</xdr:colOff>
      <xdr:row>8</xdr:row>
      <xdr:rowOff>9525</xdr:rowOff>
    </xdr:from>
    <xdr:to>
      <xdr:col>9</xdr:col>
      <xdr:colOff>9526</xdr:colOff>
      <xdr:row>12</xdr:row>
      <xdr:rowOff>180975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35EB9-F3C6-42C6-9F34-DCE25516F490}"/>
            </a:ext>
          </a:extLst>
        </xdr:cNvPr>
        <xdr:cNvSpPr/>
      </xdr:nvSpPr>
      <xdr:spPr>
        <a:xfrm>
          <a:off x="4581526" y="1533525"/>
          <a:ext cx="2286000" cy="93345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600">
              <a:solidFill>
                <a:schemeClr val="tx1"/>
              </a:solidFill>
            </a:rPr>
            <a:t>COMPTA</a:t>
          </a:r>
        </a:p>
      </xdr:txBody>
    </xdr:sp>
    <xdr:clientData/>
  </xdr:twoCellAnchor>
  <xdr:twoCellAnchor>
    <xdr:from>
      <xdr:col>0</xdr:col>
      <xdr:colOff>0</xdr:colOff>
      <xdr:row>14</xdr:row>
      <xdr:rowOff>66676</xdr:rowOff>
    </xdr:from>
    <xdr:to>
      <xdr:col>2</xdr:col>
      <xdr:colOff>96000</xdr:colOff>
      <xdr:row>20</xdr:row>
      <xdr:rowOff>3676</xdr:rowOff>
    </xdr:to>
    <xdr:sp macro="" textlink="">
      <xdr:nvSpPr>
        <xdr:cNvPr id="5" name="Triangle isocè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0A6DC4-648D-4A29-B449-568B67FF09CA}"/>
            </a:ext>
          </a:extLst>
        </xdr:cNvPr>
        <xdr:cNvSpPr/>
      </xdr:nvSpPr>
      <xdr:spPr>
        <a:xfrm>
          <a:off x="0" y="2733676"/>
          <a:ext cx="1620000" cy="1080000"/>
        </a:xfrm>
        <a:prstGeom prst="triangle">
          <a:avLst>
            <a:gd name="adj" fmla="val 5000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Janv</a:t>
          </a:r>
          <a:r>
            <a:rPr lang="fr-FR" sz="1100" b="1" baseline="0">
              <a:solidFill>
                <a:schemeClr val="tx1"/>
              </a:solidFill>
            </a:rPr>
            <a:t>-Fév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114299</xdr:colOff>
      <xdr:row>14</xdr:row>
      <xdr:rowOff>76200</xdr:rowOff>
    </xdr:from>
    <xdr:to>
      <xdr:col>4</xdr:col>
      <xdr:colOff>210299</xdr:colOff>
      <xdr:row>20</xdr:row>
      <xdr:rowOff>13200</xdr:rowOff>
    </xdr:to>
    <xdr:sp macro="" textlink="">
      <xdr:nvSpPr>
        <xdr:cNvPr id="6" name="Triangle isocè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77450F-871C-44D5-B17A-970BD4257EF9}"/>
            </a:ext>
          </a:extLst>
        </xdr:cNvPr>
        <xdr:cNvSpPr/>
      </xdr:nvSpPr>
      <xdr:spPr>
        <a:xfrm>
          <a:off x="1638299" y="2743200"/>
          <a:ext cx="1620000" cy="1080000"/>
        </a:xfrm>
        <a:prstGeom prst="triangle">
          <a:avLst>
            <a:gd name="adj" fmla="val 5000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Mars-</a:t>
          </a:r>
          <a:r>
            <a:rPr lang="fr-FR" sz="1100" b="1" baseline="0">
              <a:solidFill>
                <a:schemeClr val="tx1"/>
              </a:solidFill>
            </a:rPr>
            <a:t>Avr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228599</xdr:colOff>
      <xdr:row>14</xdr:row>
      <xdr:rowOff>76200</xdr:rowOff>
    </xdr:from>
    <xdr:to>
      <xdr:col>6</xdr:col>
      <xdr:colOff>324599</xdr:colOff>
      <xdr:row>20</xdr:row>
      <xdr:rowOff>13200</xdr:rowOff>
    </xdr:to>
    <xdr:sp macro="" textlink="">
      <xdr:nvSpPr>
        <xdr:cNvPr id="7" name="Triangle isocè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44FAF8-E035-4B64-9546-7DB0B1C8A72B}"/>
            </a:ext>
          </a:extLst>
        </xdr:cNvPr>
        <xdr:cNvSpPr/>
      </xdr:nvSpPr>
      <xdr:spPr>
        <a:xfrm>
          <a:off x="3276599" y="2743200"/>
          <a:ext cx="1620000" cy="1080000"/>
        </a:xfrm>
        <a:prstGeom prst="triangle">
          <a:avLst>
            <a:gd name="adj" fmla="val 5000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Mai-Juin</a:t>
          </a:r>
        </a:p>
      </xdr:txBody>
    </xdr:sp>
    <xdr:clientData/>
  </xdr:twoCellAnchor>
  <xdr:twoCellAnchor>
    <xdr:from>
      <xdr:col>6</xdr:col>
      <xdr:colOff>333374</xdr:colOff>
      <xdr:row>14</xdr:row>
      <xdr:rowOff>76200</xdr:rowOff>
    </xdr:from>
    <xdr:to>
      <xdr:col>8</xdr:col>
      <xdr:colOff>429374</xdr:colOff>
      <xdr:row>20</xdr:row>
      <xdr:rowOff>13200</xdr:rowOff>
    </xdr:to>
    <xdr:sp macro="" textlink="">
      <xdr:nvSpPr>
        <xdr:cNvPr id="8" name="Triangle isocè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D8590B-87D2-48FB-8D9D-EED076DF87F0}"/>
            </a:ext>
          </a:extLst>
        </xdr:cNvPr>
        <xdr:cNvSpPr/>
      </xdr:nvSpPr>
      <xdr:spPr>
        <a:xfrm>
          <a:off x="4905374" y="2743200"/>
          <a:ext cx="1620000" cy="1080000"/>
        </a:xfrm>
        <a:prstGeom prst="triangle">
          <a:avLst>
            <a:gd name="adj" fmla="val 5000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Sept-Oct</a:t>
          </a:r>
        </a:p>
      </xdr:txBody>
    </xdr:sp>
    <xdr:clientData/>
  </xdr:twoCellAnchor>
  <xdr:twoCellAnchor>
    <xdr:from>
      <xdr:col>8</xdr:col>
      <xdr:colOff>409574</xdr:colOff>
      <xdr:row>14</xdr:row>
      <xdr:rowOff>76200</xdr:rowOff>
    </xdr:from>
    <xdr:to>
      <xdr:col>10</xdr:col>
      <xdr:colOff>505574</xdr:colOff>
      <xdr:row>20</xdr:row>
      <xdr:rowOff>13200</xdr:rowOff>
    </xdr:to>
    <xdr:sp macro="" textlink="">
      <xdr:nvSpPr>
        <xdr:cNvPr id="9" name="Triangle isocèl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D31BAB-716E-4F99-91E5-6A028E5116F7}"/>
            </a:ext>
          </a:extLst>
        </xdr:cNvPr>
        <xdr:cNvSpPr/>
      </xdr:nvSpPr>
      <xdr:spPr>
        <a:xfrm>
          <a:off x="6505574" y="2743200"/>
          <a:ext cx="1620000" cy="1080000"/>
        </a:xfrm>
        <a:prstGeom prst="triangle">
          <a:avLst>
            <a:gd name="adj" fmla="val 5000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Nov-Déc</a:t>
          </a:r>
        </a:p>
      </xdr:txBody>
    </xdr:sp>
    <xdr:clientData/>
  </xdr:twoCellAnchor>
  <xdr:twoCellAnchor>
    <xdr:from>
      <xdr:col>1</xdr:col>
      <xdr:colOff>28574</xdr:colOff>
      <xdr:row>20</xdr:row>
      <xdr:rowOff>9525</xdr:rowOff>
    </xdr:from>
    <xdr:to>
      <xdr:col>3</xdr:col>
      <xdr:colOff>124574</xdr:colOff>
      <xdr:row>25</xdr:row>
      <xdr:rowOff>137025</xdr:rowOff>
    </xdr:to>
    <xdr:sp macro="" textlink="">
      <xdr:nvSpPr>
        <xdr:cNvPr id="14" name="Triangle isocèl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E092147-EF73-4389-BC84-AF31C7F0173C}"/>
            </a:ext>
          </a:extLst>
        </xdr:cNvPr>
        <xdr:cNvSpPr/>
      </xdr:nvSpPr>
      <xdr:spPr>
        <a:xfrm>
          <a:off x="790574" y="3819525"/>
          <a:ext cx="1620000" cy="1080000"/>
        </a:xfrm>
        <a:prstGeom prst="triangle">
          <a:avLst>
            <a:gd name="adj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Hivers</a:t>
          </a:r>
        </a:p>
      </xdr:txBody>
    </xdr:sp>
    <xdr:clientData/>
  </xdr:twoCellAnchor>
  <xdr:twoCellAnchor>
    <xdr:from>
      <xdr:col>3</xdr:col>
      <xdr:colOff>161924</xdr:colOff>
      <xdr:row>20</xdr:row>
      <xdr:rowOff>9525</xdr:rowOff>
    </xdr:from>
    <xdr:to>
      <xdr:col>5</xdr:col>
      <xdr:colOff>257924</xdr:colOff>
      <xdr:row>25</xdr:row>
      <xdr:rowOff>137025</xdr:rowOff>
    </xdr:to>
    <xdr:sp macro="" textlink="">
      <xdr:nvSpPr>
        <xdr:cNvPr id="15" name="Triangle isocèle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6DFD075-99CF-4758-9C0F-09DFE99FA489}"/>
            </a:ext>
          </a:extLst>
        </xdr:cNvPr>
        <xdr:cNvSpPr/>
      </xdr:nvSpPr>
      <xdr:spPr>
        <a:xfrm>
          <a:off x="2447924" y="3819525"/>
          <a:ext cx="1620000" cy="1080000"/>
        </a:xfrm>
        <a:prstGeom prst="triangle">
          <a:avLst>
            <a:gd name="adj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Printemps</a:t>
          </a:r>
        </a:p>
      </xdr:txBody>
    </xdr:sp>
    <xdr:clientData/>
  </xdr:twoCellAnchor>
  <xdr:twoCellAnchor>
    <xdr:from>
      <xdr:col>5</xdr:col>
      <xdr:colOff>266699</xdr:colOff>
      <xdr:row>20</xdr:row>
      <xdr:rowOff>9525</xdr:rowOff>
    </xdr:from>
    <xdr:to>
      <xdr:col>7</xdr:col>
      <xdr:colOff>362699</xdr:colOff>
      <xdr:row>25</xdr:row>
      <xdr:rowOff>137025</xdr:rowOff>
    </xdr:to>
    <xdr:sp macro="" textlink="">
      <xdr:nvSpPr>
        <xdr:cNvPr id="16" name="Triangle isocèle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487A61E-032F-45DB-B305-5F6E26EE4F7E}"/>
            </a:ext>
          </a:extLst>
        </xdr:cNvPr>
        <xdr:cNvSpPr/>
      </xdr:nvSpPr>
      <xdr:spPr>
        <a:xfrm>
          <a:off x="4076699" y="3819525"/>
          <a:ext cx="1620000" cy="1080000"/>
        </a:xfrm>
        <a:prstGeom prst="triangle">
          <a:avLst>
            <a:gd name="adj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Été</a:t>
          </a:r>
        </a:p>
      </xdr:txBody>
    </xdr:sp>
    <xdr:clientData/>
  </xdr:twoCellAnchor>
  <xdr:twoCellAnchor>
    <xdr:from>
      <xdr:col>7</xdr:col>
      <xdr:colOff>361949</xdr:colOff>
      <xdr:row>20</xdr:row>
      <xdr:rowOff>9525</xdr:rowOff>
    </xdr:from>
    <xdr:to>
      <xdr:col>9</xdr:col>
      <xdr:colOff>457949</xdr:colOff>
      <xdr:row>25</xdr:row>
      <xdr:rowOff>137025</xdr:rowOff>
    </xdr:to>
    <xdr:sp macro="" textlink="">
      <xdr:nvSpPr>
        <xdr:cNvPr id="17" name="Triangle isocèle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66A7D41-0593-4B24-A4DA-F8BA699C41EB}"/>
            </a:ext>
          </a:extLst>
        </xdr:cNvPr>
        <xdr:cNvSpPr/>
      </xdr:nvSpPr>
      <xdr:spPr>
        <a:xfrm>
          <a:off x="5695949" y="3819525"/>
          <a:ext cx="1620000" cy="1080000"/>
        </a:xfrm>
        <a:prstGeom prst="triangle">
          <a:avLst>
            <a:gd name="adj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Automne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SH/Desktop/IDEAL/02%20Comptabilit&#233;%20g&#233;nr&#233;rale/2019/Compta%20ALS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ALSH"/>
      <sheetName val="Janv-Fev"/>
      <sheetName val="Hiver"/>
      <sheetName val="Mars-Avr"/>
      <sheetName val="Printemps"/>
      <sheetName val="Mai-Juin"/>
      <sheetName val="Été"/>
      <sheetName val="Séjours"/>
      <sheetName val="Sept-Oct"/>
      <sheetName val="Automne"/>
      <sheetName val="Nov-Dec"/>
      <sheetName val="CLAS"/>
      <sheetName val="Compta récap"/>
    </sheetNames>
    <sheetDataSet>
      <sheetData sheetId="0"/>
      <sheetData sheetId="1">
        <row r="34">
          <cell r="D34"/>
        </row>
      </sheetData>
      <sheetData sheetId="2"/>
      <sheetData sheetId="3">
        <row r="34">
          <cell r="D34"/>
        </row>
      </sheetData>
      <sheetData sheetId="4"/>
      <sheetData sheetId="5">
        <row r="34">
          <cell r="D34"/>
        </row>
      </sheetData>
      <sheetData sheetId="6"/>
      <sheetData sheetId="7"/>
      <sheetData sheetId="8">
        <row r="34">
          <cell r="D34"/>
        </row>
      </sheetData>
      <sheetData sheetId="9"/>
      <sheetData sheetId="10">
        <row r="34">
          <cell r="D34"/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1EFB-335A-463B-9B95-5FCC503F35C4}">
  <sheetPr>
    <tabColor theme="5" tint="-0.249977111117893"/>
  </sheetPr>
  <dimension ref="A1"/>
  <sheetViews>
    <sheetView showZeros="0" workbookViewId="0">
      <selection activeCell="M16" sqref="M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0C84-5D36-4538-A142-86FD9B8166BE}">
  <sheetPr>
    <tabColor rgb="FF00B050"/>
  </sheetPr>
  <dimension ref="A1:E41"/>
  <sheetViews>
    <sheetView showZeros="0" zoomScaleNormal="100" workbookViewId="0">
      <selection sqref="A1:XFD1048576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11.140625" bestFit="1" customWidth="1"/>
    <col min="5" max="5" width="13.140625" bestFit="1" customWidth="1"/>
  </cols>
  <sheetData>
    <row r="1" spans="1:5" ht="30.75" thickBot="1" x14ac:dyDescent="0.3">
      <c r="A1" s="60" t="s">
        <v>0</v>
      </c>
      <c r="B1" s="61" t="s">
        <v>1</v>
      </c>
      <c r="C1" s="62" t="s">
        <v>50</v>
      </c>
      <c r="D1" s="62" t="s">
        <v>8</v>
      </c>
      <c r="E1" s="63" t="s">
        <v>9</v>
      </c>
    </row>
    <row r="2" spans="1:5" x14ac:dyDescent="0.25">
      <c r="A2" s="64">
        <v>606165</v>
      </c>
      <c r="B2" s="65" t="s">
        <v>10</v>
      </c>
      <c r="C2" s="66"/>
      <c r="D2" s="66"/>
      <c r="E2" s="67">
        <f>C2-D2</f>
        <v>0</v>
      </c>
    </row>
    <row r="3" spans="1:5" x14ac:dyDescent="0.25">
      <c r="A3" s="68">
        <v>606300</v>
      </c>
      <c r="B3" s="69" t="s">
        <v>11</v>
      </c>
      <c r="C3" s="66"/>
      <c r="D3" s="66"/>
      <c r="E3" s="67">
        <f t="shared" ref="E3:E39" si="0">C3-D3</f>
        <v>0</v>
      </c>
    </row>
    <row r="4" spans="1:5" x14ac:dyDescent="0.25">
      <c r="A4" s="68">
        <v>606400</v>
      </c>
      <c r="B4" s="69" t="s">
        <v>12</v>
      </c>
      <c r="C4" s="66"/>
      <c r="D4" s="66"/>
      <c r="E4" s="67">
        <f t="shared" si="0"/>
        <v>0</v>
      </c>
    </row>
    <row r="5" spans="1:5" x14ac:dyDescent="0.25">
      <c r="A5" s="68">
        <v>606810</v>
      </c>
      <c r="B5" s="69" t="s">
        <v>13</v>
      </c>
      <c r="C5" s="66"/>
      <c r="D5" s="66"/>
      <c r="E5" s="67">
        <f t="shared" si="0"/>
        <v>0</v>
      </c>
    </row>
    <row r="6" spans="1:5" x14ac:dyDescent="0.25">
      <c r="A6" s="68">
        <v>606820</v>
      </c>
      <c r="B6" s="69" t="s">
        <v>14</v>
      </c>
      <c r="C6" s="66"/>
      <c r="D6" s="66"/>
      <c r="E6" s="67">
        <f t="shared" si="0"/>
        <v>0</v>
      </c>
    </row>
    <row r="7" spans="1:5" x14ac:dyDescent="0.25">
      <c r="A7" s="68">
        <v>606830</v>
      </c>
      <c r="B7" s="69" t="s">
        <v>15</v>
      </c>
      <c r="C7" s="66"/>
      <c r="D7" s="66"/>
      <c r="E7" s="67">
        <f t="shared" si="0"/>
        <v>0</v>
      </c>
    </row>
    <row r="8" spans="1:5" x14ac:dyDescent="0.25">
      <c r="A8" s="68">
        <v>606840</v>
      </c>
      <c r="B8" s="69" t="s">
        <v>16</v>
      </c>
      <c r="C8" s="66"/>
      <c r="D8" s="66"/>
      <c r="E8" s="67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68">
        <v>616000</v>
      </c>
      <c r="B10" s="69" t="s">
        <v>18</v>
      </c>
      <c r="C10" s="70"/>
      <c r="D10" s="70"/>
      <c r="E10" s="67">
        <f t="shared" si="0"/>
        <v>0</v>
      </c>
    </row>
    <row r="11" spans="1:5" x14ac:dyDescent="0.25">
      <c r="A11" s="68">
        <v>618000</v>
      </c>
      <c r="B11" s="69" t="s">
        <v>19</v>
      </c>
      <c r="C11" s="70"/>
      <c r="D11" s="70"/>
      <c r="E11" s="67">
        <f t="shared" si="0"/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68">
        <v>621000</v>
      </c>
      <c r="B13" s="69" t="s">
        <v>21</v>
      </c>
      <c r="C13" s="70"/>
      <c r="D13" s="70"/>
      <c r="E13" s="67">
        <f t="shared" si="0"/>
        <v>0</v>
      </c>
    </row>
    <row r="14" spans="1:5" x14ac:dyDescent="0.25">
      <c r="A14" s="68">
        <v>622600</v>
      </c>
      <c r="B14" s="69" t="s">
        <v>22</v>
      </c>
      <c r="C14" s="70"/>
      <c r="D14" s="70"/>
      <c r="E14" s="67">
        <f t="shared" si="0"/>
        <v>0</v>
      </c>
    </row>
    <row r="15" spans="1:5" x14ac:dyDescent="0.25">
      <c r="A15" s="68">
        <v>623100</v>
      </c>
      <c r="B15" s="69" t="s">
        <v>23</v>
      </c>
      <c r="C15" s="70"/>
      <c r="D15" s="70"/>
      <c r="E15" s="67">
        <f t="shared" si="0"/>
        <v>0</v>
      </c>
    </row>
    <row r="16" spans="1:5" x14ac:dyDescent="0.25">
      <c r="A16" s="68">
        <v>624000</v>
      </c>
      <c r="B16" s="69" t="s">
        <v>24</v>
      </c>
      <c r="C16" s="70"/>
      <c r="D16" s="70"/>
      <c r="E16" s="67">
        <f t="shared" si="0"/>
        <v>0</v>
      </c>
    </row>
    <row r="17" spans="1:5" x14ac:dyDescent="0.25">
      <c r="A17" s="68">
        <v>625100</v>
      </c>
      <c r="B17" s="69" t="s">
        <v>25</v>
      </c>
      <c r="C17" s="70"/>
      <c r="D17" s="70"/>
      <c r="E17" s="67">
        <f t="shared" si="0"/>
        <v>0</v>
      </c>
    </row>
    <row r="18" spans="1:5" x14ac:dyDescent="0.25">
      <c r="A18" s="68">
        <v>625700</v>
      </c>
      <c r="B18" s="69" t="s">
        <v>26</v>
      </c>
      <c r="C18" s="70"/>
      <c r="D18" s="70"/>
      <c r="E18" s="67">
        <f t="shared" si="0"/>
        <v>0</v>
      </c>
    </row>
    <row r="19" spans="1:5" x14ac:dyDescent="0.25">
      <c r="A19" s="68">
        <v>626000</v>
      </c>
      <c r="B19" s="69" t="s">
        <v>27</v>
      </c>
      <c r="C19" s="70"/>
      <c r="D19" s="70"/>
      <c r="E19" s="67">
        <f t="shared" si="0"/>
        <v>0</v>
      </c>
    </row>
    <row r="20" spans="1:5" x14ac:dyDescent="0.25">
      <c r="A20" s="68">
        <v>627000</v>
      </c>
      <c r="B20" s="69" t="s">
        <v>28</v>
      </c>
      <c r="C20" s="70"/>
      <c r="D20" s="70"/>
      <c r="E20" s="67">
        <f t="shared" si="0"/>
        <v>0</v>
      </c>
    </row>
    <row r="21" spans="1:5" x14ac:dyDescent="0.25">
      <c r="A21" s="68">
        <v>628200</v>
      </c>
      <c r="B21" s="69" t="s">
        <v>29</v>
      </c>
      <c r="C21" s="70"/>
      <c r="D21" s="70"/>
      <c r="E21" s="67">
        <f t="shared" si="0"/>
        <v>0</v>
      </c>
    </row>
    <row r="22" spans="1:5" x14ac:dyDescent="0.25">
      <c r="A22" s="68">
        <v>628600</v>
      </c>
      <c r="B22" s="69" t="s">
        <v>30</v>
      </c>
      <c r="C22" s="70"/>
      <c r="D22" s="70"/>
      <c r="E22" s="67">
        <f t="shared" si="0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3">SUM(D13:D22)</f>
        <v>0</v>
      </c>
      <c r="E23" s="34">
        <f t="shared" si="3"/>
        <v>0</v>
      </c>
    </row>
    <row r="24" spans="1:5" x14ac:dyDescent="0.25">
      <c r="A24" s="68">
        <v>641100</v>
      </c>
      <c r="B24" s="69" t="s">
        <v>32</v>
      </c>
      <c r="C24" s="70"/>
      <c r="D24" s="70"/>
      <c r="E24" s="67">
        <f t="shared" si="0"/>
        <v>0</v>
      </c>
    </row>
    <row r="25" spans="1:5" x14ac:dyDescent="0.25">
      <c r="A25" s="68">
        <v>641200</v>
      </c>
      <c r="B25" s="69" t="s">
        <v>33</v>
      </c>
      <c r="C25" s="70"/>
      <c r="D25" s="70"/>
      <c r="E25" s="67">
        <f t="shared" si="0"/>
        <v>0</v>
      </c>
    </row>
    <row r="26" spans="1:5" x14ac:dyDescent="0.25">
      <c r="A26" s="68">
        <v>641300</v>
      </c>
      <c r="B26" s="69" t="s">
        <v>34</v>
      </c>
      <c r="C26" s="70"/>
      <c r="D26" s="70"/>
      <c r="E26" s="67">
        <f t="shared" si="0"/>
        <v>0</v>
      </c>
    </row>
    <row r="27" spans="1:5" x14ac:dyDescent="0.25">
      <c r="A27" s="68">
        <v>641400</v>
      </c>
      <c r="B27" s="69" t="s">
        <v>35</v>
      </c>
      <c r="C27" s="70"/>
      <c r="D27" s="70"/>
      <c r="E27" s="67">
        <f t="shared" si="0"/>
        <v>0</v>
      </c>
    </row>
    <row r="28" spans="1:5" x14ac:dyDescent="0.25">
      <c r="A28" s="68">
        <v>645100</v>
      </c>
      <c r="B28" s="69" t="s">
        <v>36</v>
      </c>
      <c r="C28" s="70"/>
      <c r="D28" s="70"/>
      <c r="E28" s="67">
        <f t="shared" si="0"/>
        <v>0</v>
      </c>
    </row>
    <row r="29" spans="1:5" x14ac:dyDescent="0.25">
      <c r="A29" s="68">
        <v>645200</v>
      </c>
      <c r="B29" s="69" t="s">
        <v>37</v>
      </c>
      <c r="C29" s="70"/>
      <c r="D29" s="70"/>
      <c r="E29" s="67">
        <f t="shared" si="0"/>
        <v>0</v>
      </c>
    </row>
    <row r="30" spans="1:5" x14ac:dyDescent="0.25">
      <c r="A30" s="68">
        <v>645300</v>
      </c>
      <c r="B30" s="69" t="s">
        <v>38</v>
      </c>
      <c r="C30" s="70"/>
      <c r="D30" s="70"/>
      <c r="E30" s="67">
        <f t="shared" si="0"/>
        <v>0</v>
      </c>
    </row>
    <row r="31" spans="1:5" x14ac:dyDescent="0.25">
      <c r="A31" s="68">
        <v>645400</v>
      </c>
      <c r="B31" s="69" t="s">
        <v>39</v>
      </c>
      <c r="C31" s="70"/>
      <c r="D31" s="70"/>
      <c r="E31" s="67">
        <f t="shared" si="0"/>
        <v>0</v>
      </c>
    </row>
    <row r="32" spans="1:5" x14ac:dyDescent="0.25">
      <c r="A32" s="68">
        <v>645820</v>
      </c>
      <c r="B32" s="69" t="s">
        <v>40</v>
      </c>
      <c r="C32" s="70"/>
      <c r="D32" s="70"/>
      <c r="E32" s="67">
        <f t="shared" si="0"/>
        <v>0</v>
      </c>
    </row>
    <row r="33" spans="1:5" x14ac:dyDescent="0.25">
      <c r="A33" s="68">
        <v>647500</v>
      </c>
      <c r="B33" s="69" t="s">
        <v>41</v>
      </c>
      <c r="C33" s="70"/>
      <c r="D33" s="70"/>
      <c r="E33" s="67">
        <f t="shared" si="0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4">SUM(D24:D33)</f>
        <v>0</v>
      </c>
      <c r="E34" s="34">
        <f t="shared" si="4"/>
        <v>0</v>
      </c>
    </row>
    <row r="35" spans="1:5" x14ac:dyDescent="0.25">
      <c r="A35" s="68">
        <v>651000</v>
      </c>
      <c r="B35" s="69" t="s">
        <v>43</v>
      </c>
      <c r="C35" s="70"/>
      <c r="D35" s="70"/>
      <c r="E35" s="67">
        <f t="shared" si="0"/>
        <v>0</v>
      </c>
    </row>
    <row r="36" spans="1:5" x14ac:dyDescent="0.25">
      <c r="A36" s="68">
        <v>658000</v>
      </c>
      <c r="B36" s="69" t="s">
        <v>44</v>
      </c>
      <c r="C36" s="70"/>
      <c r="D36" s="70"/>
      <c r="E36" s="67">
        <f t="shared" si="0"/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5">SUM(D35:D36)</f>
        <v>0</v>
      </c>
      <c r="E37" s="34">
        <f t="shared" si="5"/>
        <v>0</v>
      </c>
    </row>
    <row r="38" spans="1:5" x14ac:dyDescent="0.25">
      <c r="A38" s="68">
        <v>671000</v>
      </c>
      <c r="B38" s="69" t="s">
        <v>46</v>
      </c>
      <c r="C38" s="70"/>
      <c r="D38" s="70"/>
      <c r="E38" s="67">
        <f t="shared" si="0"/>
        <v>0</v>
      </c>
    </row>
    <row r="39" spans="1:5" x14ac:dyDescent="0.25">
      <c r="A39" s="68">
        <v>681120</v>
      </c>
      <c r="B39" s="69" t="s">
        <v>47</v>
      </c>
      <c r="C39" s="70"/>
      <c r="D39" s="70"/>
      <c r="E39" s="67">
        <f t="shared" si="0"/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6">SUM(D38:D39)</f>
        <v>0</v>
      </c>
      <c r="E40" s="45">
        <f t="shared" si="6"/>
        <v>0</v>
      </c>
    </row>
    <row r="41" spans="1:5" ht="35.25" customHeight="1" thickBot="1" x14ac:dyDescent="0.3">
      <c r="A41" s="115" t="s">
        <v>49</v>
      </c>
      <c r="B41" s="116"/>
      <c r="C41" s="71">
        <f>SUM(C2:C8,C10:C11,C13:C22,C24:C33,C35:C36,C38:C39)</f>
        <v>0</v>
      </c>
      <c r="D41" s="71">
        <f t="shared" ref="D41:E41" si="7">SUM(D2:D8,D10:D11,D13:D22,D24:D33,D35:D36,D38:D39)</f>
        <v>0</v>
      </c>
      <c r="E41" s="71">
        <f t="shared" si="7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&amp;CSEPTEMBRE - OCTOBRE
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9A273-23E7-4D06-9189-B1F5FE78B62A}">
  <sheetPr>
    <tabColor rgb="FF00B0F0"/>
  </sheetPr>
  <dimension ref="A1:E41"/>
  <sheetViews>
    <sheetView showZeros="0" zoomScaleNormal="100" workbookViewId="0">
      <selection sqref="A1:XFD1048576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8.85546875" bestFit="1" customWidth="1"/>
    <col min="5" max="5" width="13.140625" bestFit="1" customWidth="1"/>
  </cols>
  <sheetData>
    <row r="1" spans="1:5" ht="30.75" thickBot="1" x14ac:dyDescent="0.3">
      <c r="A1" s="72" t="s">
        <v>0</v>
      </c>
      <c r="B1" s="73" t="s">
        <v>1</v>
      </c>
      <c r="C1" s="74" t="s">
        <v>50</v>
      </c>
      <c r="D1" s="74" t="s">
        <v>8</v>
      </c>
      <c r="E1" s="75" t="s">
        <v>9</v>
      </c>
    </row>
    <row r="2" spans="1:5" x14ac:dyDescent="0.25">
      <c r="A2" s="76">
        <v>606165</v>
      </c>
      <c r="B2" s="77" t="s">
        <v>10</v>
      </c>
      <c r="C2" s="78"/>
      <c r="D2" s="78"/>
      <c r="E2" s="79">
        <f>C2-D2</f>
        <v>0</v>
      </c>
    </row>
    <row r="3" spans="1:5" x14ac:dyDescent="0.25">
      <c r="A3" s="80">
        <v>606300</v>
      </c>
      <c r="B3" s="81" t="s">
        <v>11</v>
      </c>
      <c r="C3" s="78"/>
      <c r="D3" s="78"/>
      <c r="E3" s="79">
        <f t="shared" ref="E3:E8" si="0">C3-D3</f>
        <v>0</v>
      </c>
    </row>
    <row r="4" spans="1:5" x14ac:dyDescent="0.25">
      <c r="A4" s="80">
        <v>606400</v>
      </c>
      <c r="B4" s="81" t="s">
        <v>12</v>
      </c>
      <c r="C4" s="78"/>
      <c r="D4" s="78"/>
      <c r="E4" s="79">
        <f t="shared" si="0"/>
        <v>0</v>
      </c>
    </row>
    <row r="5" spans="1:5" x14ac:dyDescent="0.25">
      <c r="A5" s="80">
        <v>606810</v>
      </c>
      <c r="B5" s="81" t="s">
        <v>13</v>
      </c>
      <c r="C5" s="78"/>
      <c r="D5" s="78"/>
      <c r="E5" s="79">
        <f t="shared" si="0"/>
        <v>0</v>
      </c>
    </row>
    <row r="6" spans="1:5" x14ac:dyDescent="0.25">
      <c r="A6" s="80">
        <v>606820</v>
      </c>
      <c r="B6" s="81" t="s">
        <v>14</v>
      </c>
      <c r="C6" s="78"/>
      <c r="D6" s="78"/>
      <c r="E6" s="79">
        <f t="shared" si="0"/>
        <v>0</v>
      </c>
    </row>
    <row r="7" spans="1:5" x14ac:dyDescent="0.25">
      <c r="A7" s="80">
        <v>606830</v>
      </c>
      <c r="B7" s="81" t="s">
        <v>15</v>
      </c>
      <c r="C7" s="78"/>
      <c r="D7" s="78"/>
      <c r="E7" s="79">
        <f t="shared" si="0"/>
        <v>0</v>
      </c>
    </row>
    <row r="8" spans="1:5" x14ac:dyDescent="0.25">
      <c r="A8" s="80">
        <v>606840</v>
      </c>
      <c r="B8" s="81" t="s">
        <v>16</v>
      </c>
      <c r="C8" s="78"/>
      <c r="D8" s="78"/>
      <c r="E8" s="79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80">
        <v>616000</v>
      </c>
      <c r="B10" s="81" t="s">
        <v>18</v>
      </c>
      <c r="C10" s="82"/>
      <c r="D10" s="82"/>
      <c r="E10" s="83">
        <f>C10-D10</f>
        <v>0</v>
      </c>
    </row>
    <row r="11" spans="1:5" x14ac:dyDescent="0.25">
      <c r="A11" s="80">
        <v>618000</v>
      </c>
      <c r="B11" s="81" t="s">
        <v>19</v>
      </c>
      <c r="C11" s="82"/>
      <c r="D11" s="82"/>
      <c r="E11" s="83">
        <f>C11-D11</f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80">
        <v>621000</v>
      </c>
      <c r="B13" s="81" t="s">
        <v>21</v>
      </c>
      <c r="C13" s="82"/>
      <c r="D13" s="82"/>
      <c r="E13" s="83">
        <f>C13-D13</f>
        <v>0</v>
      </c>
    </row>
    <row r="14" spans="1:5" x14ac:dyDescent="0.25">
      <c r="A14" s="80">
        <v>622600</v>
      </c>
      <c r="B14" s="81" t="s">
        <v>22</v>
      </c>
      <c r="C14" s="82"/>
      <c r="D14" s="82"/>
      <c r="E14" s="83">
        <f t="shared" ref="E14:E22" si="3">C14-D14</f>
        <v>0</v>
      </c>
    </row>
    <row r="15" spans="1:5" x14ac:dyDescent="0.25">
      <c r="A15" s="80">
        <v>623100</v>
      </c>
      <c r="B15" s="81" t="s">
        <v>23</v>
      </c>
      <c r="C15" s="82"/>
      <c r="D15" s="82"/>
      <c r="E15" s="83">
        <f t="shared" si="3"/>
        <v>0</v>
      </c>
    </row>
    <row r="16" spans="1:5" x14ac:dyDescent="0.25">
      <c r="A16" s="80">
        <v>624000</v>
      </c>
      <c r="B16" s="81" t="s">
        <v>24</v>
      </c>
      <c r="C16" s="82"/>
      <c r="D16" s="82"/>
      <c r="E16" s="83">
        <f t="shared" si="3"/>
        <v>0</v>
      </c>
    </row>
    <row r="17" spans="1:5" x14ac:dyDescent="0.25">
      <c r="A17" s="80">
        <v>625100</v>
      </c>
      <c r="B17" s="81" t="s">
        <v>25</v>
      </c>
      <c r="C17" s="82"/>
      <c r="D17" s="82"/>
      <c r="E17" s="83">
        <f t="shared" si="3"/>
        <v>0</v>
      </c>
    </row>
    <row r="18" spans="1:5" x14ac:dyDescent="0.25">
      <c r="A18" s="80">
        <v>625700</v>
      </c>
      <c r="B18" s="81" t="s">
        <v>26</v>
      </c>
      <c r="C18" s="82"/>
      <c r="D18" s="82"/>
      <c r="E18" s="83">
        <f t="shared" si="3"/>
        <v>0</v>
      </c>
    </row>
    <row r="19" spans="1:5" x14ac:dyDescent="0.25">
      <c r="A19" s="80">
        <v>626000</v>
      </c>
      <c r="B19" s="81" t="s">
        <v>27</v>
      </c>
      <c r="C19" s="82"/>
      <c r="D19" s="82"/>
      <c r="E19" s="83">
        <f t="shared" si="3"/>
        <v>0</v>
      </c>
    </row>
    <row r="20" spans="1:5" x14ac:dyDescent="0.25">
      <c r="A20" s="80">
        <v>627000</v>
      </c>
      <c r="B20" s="81" t="s">
        <v>28</v>
      </c>
      <c r="C20" s="82"/>
      <c r="D20" s="82"/>
      <c r="E20" s="83">
        <f t="shared" si="3"/>
        <v>0</v>
      </c>
    </row>
    <row r="21" spans="1:5" x14ac:dyDescent="0.25">
      <c r="A21" s="80">
        <v>628200</v>
      </c>
      <c r="B21" s="81" t="s">
        <v>29</v>
      </c>
      <c r="C21" s="82"/>
      <c r="D21" s="82"/>
      <c r="E21" s="83">
        <f t="shared" si="3"/>
        <v>0</v>
      </c>
    </row>
    <row r="22" spans="1:5" x14ac:dyDescent="0.25">
      <c r="A22" s="80">
        <v>628600</v>
      </c>
      <c r="B22" s="81" t="s">
        <v>30</v>
      </c>
      <c r="C22" s="82"/>
      <c r="D22" s="82"/>
      <c r="E22" s="83">
        <f t="shared" si="3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4">SUM(D13:D22)</f>
        <v>0</v>
      </c>
      <c r="E23" s="34">
        <f t="shared" si="4"/>
        <v>0</v>
      </c>
    </row>
    <row r="24" spans="1:5" x14ac:dyDescent="0.25">
      <c r="A24" s="80">
        <v>641100</v>
      </c>
      <c r="B24" s="81" t="s">
        <v>32</v>
      </c>
      <c r="C24" s="82"/>
      <c r="D24" s="82"/>
      <c r="E24" s="83">
        <f>C24-D24</f>
        <v>0</v>
      </c>
    </row>
    <row r="25" spans="1:5" x14ac:dyDescent="0.25">
      <c r="A25" s="80">
        <v>641200</v>
      </c>
      <c r="B25" s="81" t="s">
        <v>33</v>
      </c>
      <c r="C25" s="82"/>
      <c r="D25" s="82"/>
      <c r="E25" s="83">
        <f t="shared" ref="E25:E33" si="5">C25-D25</f>
        <v>0</v>
      </c>
    </row>
    <row r="26" spans="1:5" x14ac:dyDescent="0.25">
      <c r="A26" s="80">
        <v>641300</v>
      </c>
      <c r="B26" s="81" t="s">
        <v>34</v>
      </c>
      <c r="C26" s="82"/>
      <c r="D26" s="82"/>
      <c r="E26" s="83">
        <f t="shared" si="5"/>
        <v>0</v>
      </c>
    </row>
    <row r="27" spans="1:5" x14ac:dyDescent="0.25">
      <c r="A27" s="80">
        <v>641400</v>
      </c>
      <c r="B27" s="81" t="s">
        <v>35</v>
      </c>
      <c r="C27" s="82"/>
      <c r="D27" s="82"/>
      <c r="E27" s="83">
        <f t="shared" si="5"/>
        <v>0</v>
      </c>
    </row>
    <row r="28" spans="1:5" x14ac:dyDescent="0.25">
      <c r="A28" s="80">
        <v>645100</v>
      </c>
      <c r="B28" s="81" t="s">
        <v>36</v>
      </c>
      <c r="C28" s="82"/>
      <c r="D28" s="82"/>
      <c r="E28" s="83">
        <f t="shared" si="5"/>
        <v>0</v>
      </c>
    </row>
    <row r="29" spans="1:5" x14ac:dyDescent="0.25">
      <c r="A29" s="80">
        <v>645200</v>
      </c>
      <c r="B29" s="81" t="s">
        <v>37</v>
      </c>
      <c r="C29" s="82"/>
      <c r="D29" s="82"/>
      <c r="E29" s="83">
        <f t="shared" si="5"/>
        <v>0</v>
      </c>
    </row>
    <row r="30" spans="1:5" x14ac:dyDescent="0.25">
      <c r="A30" s="80">
        <v>645300</v>
      </c>
      <c r="B30" s="81" t="s">
        <v>38</v>
      </c>
      <c r="C30" s="82"/>
      <c r="D30" s="82"/>
      <c r="E30" s="83">
        <f t="shared" si="5"/>
        <v>0</v>
      </c>
    </row>
    <row r="31" spans="1:5" x14ac:dyDescent="0.25">
      <c r="A31" s="80">
        <v>645400</v>
      </c>
      <c r="B31" s="81" t="s">
        <v>39</v>
      </c>
      <c r="C31" s="82"/>
      <c r="D31" s="82"/>
      <c r="E31" s="83">
        <f t="shared" si="5"/>
        <v>0</v>
      </c>
    </row>
    <row r="32" spans="1:5" x14ac:dyDescent="0.25">
      <c r="A32" s="80">
        <v>645820</v>
      </c>
      <c r="B32" s="81" t="s">
        <v>40</v>
      </c>
      <c r="C32" s="82"/>
      <c r="D32" s="82"/>
      <c r="E32" s="83">
        <f t="shared" si="5"/>
        <v>0</v>
      </c>
    </row>
    <row r="33" spans="1:5" x14ac:dyDescent="0.25">
      <c r="A33" s="80">
        <v>647500</v>
      </c>
      <c r="B33" s="81" t="s">
        <v>41</v>
      </c>
      <c r="C33" s="82"/>
      <c r="D33" s="82"/>
      <c r="E33" s="83">
        <f t="shared" si="5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6">SUM(D24:D33)</f>
        <v>0</v>
      </c>
      <c r="E34" s="34">
        <f t="shared" si="6"/>
        <v>0</v>
      </c>
    </row>
    <row r="35" spans="1:5" x14ac:dyDescent="0.25">
      <c r="A35" s="80">
        <v>651000</v>
      </c>
      <c r="B35" s="81" t="s">
        <v>43</v>
      </c>
      <c r="C35" s="82"/>
      <c r="D35" s="82"/>
      <c r="E35" s="83">
        <f>C35-D35</f>
        <v>0</v>
      </c>
    </row>
    <row r="36" spans="1:5" x14ac:dyDescent="0.25">
      <c r="A36" s="80">
        <v>658000</v>
      </c>
      <c r="B36" s="81" t="s">
        <v>44</v>
      </c>
      <c r="C36" s="82"/>
      <c r="D36" s="82"/>
      <c r="E36" s="83">
        <f>C36-D36</f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7">SUM(D35:D36)</f>
        <v>0</v>
      </c>
      <c r="E37" s="34">
        <f t="shared" si="7"/>
        <v>0</v>
      </c>
    </row>
    <row r="38" spans="1:5" x14ac:dyDescent="0.25">
      <c r="A38" s="80">
        <v>671000</v>
      </c>
      <c r="B38" s="81" t="s">
        <v>46</v>
      </c>
      <c r="C38" s="82"/>
      <c r="D38" s="82"/>
      <c r="E38" s="83">
        <f>C38-D38</f>
        <v>0</v>
      </c>
    </row>
    <row r="39" spans="1:5" x14ac:dyDescent="0.25">
      <c r="A39" s="80">
        <v>681120</v>
      </c>
      <c r="B39" s="81" t="s">
        <v>47</v>
      </c>
      <c r="C39" s="82"/>
      <c r="D39" s="82"/>
      <c r="E39" s="83">
        <f>C39-D39</f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8">SUM(D38:D39)</f>
        <v>0</v>
      </c>
      <c r="E40" s="45">
        <f t="shared" si="8"/>
        <v>0</v>
      </c>
    </row>
    <row r="41" spans="1:5" ht="19.5" thickBot="1" x14ac:dyDescent="0.3">
      <c r="A41" s="117" t="s">
        <v>49</v>
      </c>
      <c r="B41" s="118"/>
      <c r="C41" s="84">
        <f>SUM(C2:C8,C10:C11,C13:C22,C24:C33,C35:C36,C38:C39)</f>
        <v>0</v>
      </c>
      <c r="D41" s="84">
        <f t="shared" ref="D41:E41" si="9">SUM(D2:D8,D10:D11,D13:D22,D24:D33,D35:D36,D38:D39)</f>
        <v>0</v>
      </c>
      <c r="E41" s="85">
        <f t="shared" si="9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&amp;CAUTOMNE
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090B-4CE5-4B9C-BDBD-50C7F4F00357}">
  <sheetPr>
    <tabColor rgb="FF00B050"/>
  </sheetPr>
  <dimension ref="A1:E41"/>
  <sheetViews>
    <sheetView showZeros="0" zoomScaleNormal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11.140625" bestFit="1" customWidth="1"/>
    <col min="5" max="5" width="13.140625" bestFit="1" customWidth="1"/>
  </cols>
  <sheetData>
    <row r="1" spans="1:5" ht="30.75" thickBot="1" x14ac:dyDescent="0.3">
      <c r="A1" s="60" t="s">
        <v>0</v>
      </c>
      <c r="B1" s="61" t="s">
        <v>1</v>
      </c>
      <c r="C1" s="62" t="s">
        <v>50</v>
      </c>
      <c r="D1" s="62" t="s">
        <v>8</v>
      </c>
      <c r="E1" s="63" t="s">
        <v>9</v>
      </c>
    </row>
    <row r="2" spans="1:5" x14ac:dyDescent="0.25">
      <c r="A2" s="64">
        <v>606165</v>
      </c>
      <c r="B2" s="65" t="s">
        <v>10</v>
      </c>
      <c r="C2" s="66"/>
      <c r="D2" s="66"/>
      <c r="E2" s="67">
        <f>C2-D2</f>
        <v>0</v>
      </c>
    </row>
    <row r="3" spans="1:5" x14ac:dyDescent="0.25">
      <c r="A3" s="68">
        <v>606300</v>
      </c>
      <c r="B3" s="69" t="s">
        <v>11</v>
      </c>
      <c r="C3" s="66"/>
      <c r="D3" s="66"/>
      <c r="E3" s="67">
        <f t="shared" ref="E3:E39" si="0">C3-D3</f>
        <v>0</v>
      </c>
    </row>
    <row r="4" spans="1:5" x14ac:dyDescent="0.25">
      <c r="A4" s="68">
        <v>606400</v>
      </c>
      <c r="B4" s="69" t="s">
        <v>12</v>
      </c>
      <c r="C4" s="66"/>
      <c r="D4" s="66"/>
      <c r="E4" s="67">
        <f t="shared" si="0"/>
        <v>0</v>
      </c>
    </row>
    <row r="5" spans="1:5" x14ac:dyDescent="0.25">
      <c r="A5" s="68">
        <v>606810</v>
      </c>
      <c r="B5" s="69" t="s">
        <v>13</v>
      </c>
      <c r="C5" s="66"/>
      <c r="D5" s="66"/>
      <c r="E5" s="67">
        <f t="shared" si="0"/>
        <v>0</v>
      </c>
    </row>
    <row r="6" spans="1:5" x14ac:dyDescent="0.25">
      <c r="A6" s="68">
        <v>606820</v>
      </c>
      <c r="B6" s="69" t="s">
        <v>14</v>
      </c>
      <c r="C6" s="66"/>
      <c r="D6" s="66"/>
      <c r="E6" s="67">
        <f t="shared" si="0"/>
        <v>0</v>
      </c>
    </row>
    <row r="7" spans="1:5" x14ac:dyDescent="0.25">
      <c r="A7" s="68">
        <v>606830</v>
      </c>
      <c r="B7" s="69" t="s">
        <v>15</v>
      </c>
      <c r="C7" s="66"/>
      <c r="D7" s="66"/>
      <c r="E7" s="67">
        <f t="shared" si="0"/>
        <v>0</v>
      </c>
    </row>
    <row r="8" spans="1:5" x14ac:dyDescent="0.25">
      <c r="A8" s="68">
        <v>606840</v>
      </c>
      <c r="B8" s="69" t="s">
        <v>16</v>
      </c>
      <c r="C8" s="66"/>
      <c r="D8" s="66"/>
      <c r="E8" s="67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68">
        <v>616000</v>
      </c>
      <c r="B10" s="69" t="s">
        <v>18</v>
      </c>
      <c r="C10" s="70"/>
      <c r="D10" s="70"/>
      <c r="E10" s="67">
        <f t="shared" si="0"/>
        <v>0</v>
      </c>
    </row>
    <row r="11" spans="1:5" x14ac:dyDescent="0.25">
      <c r="A11" s="68">
        <v>618000</v>
      </c>
      <c r="B11" s="69" t="s">
        <v>19</v>
      </c>
      <c r="C11" s="70"/>
      <c r="D11" s="70"/>
      <c r="E11" s="67">
        <f t="shared" si="0"/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68">
        <v>621000</v>
      </c>
      <c r="B13" s="69" t="s">
        <v>21</v>
      </c>
      <c r="C13" s="70"/>
      <c r="D13" s="70"/>
      <c r="E13" s="67">
        <f t="shared" si="0"/>
        <v>0</v>
      </c>
    </row>
    <row r="14" spans="1:5" x14ac:dyDescent="0.25">
      <c r="A14" s="68">
        <v>622600</v>
      </c>
      <c r="B14" s="69" t="s">
        <v>22</v>
      </c>
      <c r="C14" s="70"/>
      <c r="D14" s="70"/>
      <c r="E14" s="67">
        <f t="shared" si="0"/>
        <v>0</v>
      </c>
    </row>
    <row r="15" spans="1:5" x14ac:dyDescent="0.25">
      <c r="A15" s="68">
        <v>623100</v>
      </c>
      <c r="B15" s="69" t="s">
        <v>23</v>
      </c>
      <c r="C15" s="70"/>
      <c r="D15" s="70"/>
      <c r="E15" s="67">
        <f t="shared" si="0"/>
        <v>0</v>
      </c>
    </row>
    <row r="16" spans="1:5" x14ac:dyDescent="0.25">
      <c r="A16" s="68">
        <v>624000</v>
      </c>
      <c r="B16" s="69" t="s">
        <v>24</v>
      </c>
      <c r="C16" s="70"/>
      <c r="D16" s="70"/>
      <c r="E16" s="67">
        <f t="shared" si="0"/>
        <v>0</v>
      </c>
    </row>
    <row r="17" spans="1:5" x14ac:dyDescent="0.25">
      <c r="A17" s="68">
        <v>625100</v>
      </c>
      <c r="B17" s="69" t="s">
        <v>25</v>
      </c>
      <c r="C17" s="70"/>
      <c r="D17" s="70"/>
      <c r="E17" s="67">
        <f t="shared" si="0"/>
        <v>0</v>
      </c>
    </row>
    <row r="18" spans="1:5" x14ac:dyDescent="0.25">
      <c r="A18" s="68">
        <v>625700</v>
      </c>
      <c r="B18" s="69" t="s">
        <v>26</v>
      </c>
      <c r="C18" s="70"/>
      <c r="D18" s="70"/>
      <c r="E18" s="67">
        <f t="shared" si="0"/>
        <v>0</v>
      </c>
    </row>
    <row r="19" spans="1:5" x14ac:dyDescent="0.25">
      <c r="A19" s="68">
        <v>626000</v>
      </c>
      <c r="B19" s="69" t="s">
        <v>27</v>
      </c>
      <c r="C19" s="70"/>
      <c r="D19" s="70"/>
      <c r="E19" s="67">
        <f t="shared" si="0"/>
        <v>0</v>
      </c>
    </row>
    <row r="20" spans="1:5" x14ac:dyDescent="0.25">
      <c r="A20" s="68">
        <v>627000</v>
      </c>
      <c r="B20" s="69" t="s">
        <v>28</v>
      </c>
      <c r="C20" s="70"/>
      <c r="D20" s="70"/>
      <c r="E20" s="67">
        <f t="shared" si="0"/>
        <v>0</v>
      </c>
    </row>
    <row r="21" spans="1:5" x14ac:dyDescent="0.25">
      <c r="A21" s="68">
        <v>628200</v>
      </c>
      <c r="B21" s="69" t="s">
        <v>29</v>
      </c>
      <c r="C21" s="70"/>
      <c r="D21" s="70"/>
      <c r="E21" s="67">
        <f t="shared" si="0"/>
        <v>0</v>
      </c>
    </row>
    <row r="22" spans="1:5" x14ac:dyDescent="0.25">
      <c r="A22" s="68">
        <v>628600</v>
      </c>
      <c r="B22" s="69" t="s">
        <v>30</v>
      </c>
      <c r="C22" s="70"/>
      <c r="D22" s="70"/>
      <c r="E22" s="67">
        <f t="shared" si="0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3">SUM(D13:D22)</f>
        <v>0</v>
      </c>
      <c r="E23" s="34">
        <f t="shared" si="3"/>
        <v>0</v>
      </c>
    </row>
    <row r="24" spans="1:5" x14ac:dyDescent="0.25">
      <c r="A24" s="68">
        <v>641100</v>
      </c>
      <c r="B24" s="69" t="s">
        <v>32</v>
      </c>
      <c r="C24" s="70"/>
      <c r="D24" s="70"/>
      <c r="E24" s="67">
        <f t="shared" si="0"/>
        <v>0</v>
      </c>
    </row>
    <row r="25" spans="1:5" x14ac:dyDescent="0.25">
      <c r="A25" s="68">
        <v>641200</v>
      </c>
      <c r="B25" s="69" t="s">
        <v>33</v>
      </c>
      <c r="C25" s="70"/>
      <c r="D25" s="70"/>
      <c r="E25" s="67">
        <f t="shared" si="0"/>
        <v>0</v>
      </c>
    </row>
    <row r="26" spans="1:5" x14ac:dyDescent="0.25">
      <c r="A26" s="68">
        <v>641300</v>
      </c>
      <c r="B26" s="69" t="s">
        <v>34</v>
      </c>
      <c r="C26" s="70"/>
      <c r="D26" s="70"/>
      <c r="E26" s="67">
        <f t="shared" si="0"/>
        <v>0</v>
      </c>
    </row>
    <row r="27" spans="1:5" x14ac:dyDescent="0.25">
      <c r="A27" s="68">
        <v>641400</v>
      </c>
      <c r="B27" s="69" t="s">
        <v>35</v>
      </c>
      <c r="C27" s="70"/>
      <c r="D27" s="70"/>
      <c r="E27" s="67">
        <f t="shared" si="0"/>
        <v>0</v>
      </c>
    </row>
    <row r="28" spans="1:5" x14ac:dyDescent="0.25">
      <c r="A28" s="68">
        <v>645100</v>
      </c>
      <c r="B28" s="69" t="s">
        <v>36</v>
      </c>
      <c r="C28" s="70"/>
      <c r="D28" s="70"/>
      <c r="E28" s="67">
        <f t="shared" si="0"/>
        <v>0</v>
      </c>
    </row>
    <row r="29" spans="1:5" x14ac:dyDescent="0.25">
      <c r="A29" s="68">
        <v>645200</v>
      </c>
      <c r="B29" s="69" t="s">
        <v>37</v>
      </c>
      <c r="C29" s="70"/>
      <c r="D29" s="70"/>
      <c r="E29" s="67">
        <f t="shared" si="0"/>
        <v>0</v>
      </c>
    </row>
    <row r="30" spans="1:5" x14ac:dyDescent="0.25">
      <c r="A30" s="68">
        <v>645300</v>
      </c>
      <c r="B30" s="69" t="s">
        <v>38</v>
      </c>
      <c r="C30" s="70"/>
      <c r="D30" s="70"/>
      <c r="E30" s="67">
        <f t="shared" si="0"/>
        <v>0</v>
      </c>
    </row>
    <row r="31" spans="1:5" x14ac:dyDescent="0.25">
      <c r="A31" s="68">
        <v>645400</v>
      </c>
      <c r="B31" s="69" t="s">
        <v>39</v>
      </c>
      <c r="C31" s="70"/>
      <c r="D31" s="70"/>
      <c r="E31" s="67">
        <f t="shared" si="0"/>
        <v>0</v>
      </c>
    </row>
    <row r="32" spans="1:5" x14ac:dyDescent="0.25">
      <c r="A32" s="68">
        <v>645820</v>
      </c>
      <c r="B32" s="69" t="s">
        <v>40</v>
      </c>
      <c r="C32" s="70"/>
      <c r="D32" s="70"/>
      <c r="E32" s="67">
        <f t="shared" si="0"/>
        <v>0</v>
      </c>
    </row>
    <row r="33" spans="1:5" x14ac:dyDescent="0.25">
      <c r="A33" s="68">
        <v>647500</v>
      </c>
      <c r="B33" s="69" t="s">
        <v>41</v>
      </c>
      <c r="C33" s="70"/>
      <c r="D33" s="70"/>
      <c r="E33" s="67">
        <f t="shared" si="0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4">SUM(D24:D33)</f>
        <v>0</v>
      </c>
      <c r="E34" s="34">
        <f t="shared" si="4"/>
        <v>0</v>
      </c>
    </row>
    <row r="35" spans="1:5" x14ac:dyDescent="0.25">
      <c r="A35" s="68">
        <v>651000</v>
      </c>
      <c r="B35" s="69" t="s">
        <v>43</v>
      </c>
      <c r="C35" s="70"/>
      <c r="D35" s="70"/>
      <c r="E35" s="67">
        <f t="shared" si="0"/>
        <v>0</v>
      </c>
    </row>
    <row r="36" spans="1:5" x14ac:dyDescent="0.25">
      <c r="A36" s="68">
        <v>658000</v>
      </c>
      <c r="B36" s="69" t="s">
        <v>44</v>
      </c>
      <c r="C36" s="70"/>
      <c r="D36" s="70"/>
      <c r="E36" s="67">
        <f t="shared" si="0"/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5">SUM(D35:D36)</f>
        <v>0</v>
      </c>
      <c r="E37" s="34">
        <f t="shared" si="5"/>
        <v>0</v>
      </c>
    </row>
    <row r="38" spans="1:5" x14ac:dyDescent="0.25">
      <c r="A38" s="68">
        <v>671000</v>
      </c>
      <c r="B38" s="69" t="s">
        <v>46</v>
      </c>
      <c r="C38" s="70"/>
      <c r="D38" s="70"/>
      <c r="E38" s="67">
        <f t="shared" si="0"/>
        <v>0</v>
      </c>
    </row>
    <row r="39" spans="1:5" x14ac:dyDescent="0.25">
      <c r="A39" s="68">
        <v>681120</v>
      </c>
      <c r="B39" s="69" t="s">
        <v>47</v>
      </c>
      <c r="C39" s="70"/>
      <c r="D39" s="70"/>
      <c r="E39" s="67">
        <f t="shared" si="0"/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6">SUM(D38:D39)</f>
        <v>0</v>
      </c>
      <c r="E40" s="45">
        <f t="shared" si="6"/>
        <v>0</v>
      </c>
    </row>
    <row r="41" spans="1:5" ht="35.25" customHeight="1" thickBot="1" x14ac:dyDescent="0.3">
      <c r="A41" s="115" t="s">
        <v>49</v>
      </c>
      <c r="B41" s="116"/>
      <c r="C41" s="71">
        <f>SUM(C2:C8,C10:C11,C13:C22,C24:C33,C35:C36,C38:C39)</f>
        <v>0</v>
      </c>
      <c r="D41" s="71">
        <f t="shared" ref="D41:E41" si="7">SUM(D2:D8,D10:D11,D13:D22,D24:D33,D35:D36,D38:D39)</f>
        <v>0</v>
      </c>
      <c r="E41" s="71">
        <f t="shared" si="7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&amp;CNOVEMBRE - DÉCEMBRE
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65E5-C600-4568-ACA4-FB04D69D6387}">
  <dimension ref="A2:C19"/>
  <sheetViews>
    <sheetView workbookViewId="0">
      <selection activeCell="C19" sqref="C19"/>
    </sheetView>
  </sheetViews>
  <sheetFormatPr baseColWidth="10" defaultRowHeight="15" x14ac:dyDescent="0.25"/>
  <cols>
    <col min="1" max="1" width="51.5703125" bestFit="1" customWidth="1"/>
    <col min="3" max="3" width="23.42578125" customWidth="1"/>
  </cols>
  <sheetData>
    <row r="2" spans="1:3" ht="18.75" x14ac:dyDescent="0.25">
      <c r="A2" s="88" t="s">
        <v>68</v>
      </c>
      <c r="C2" s="88" t="s">
        <v>58</v>
      </c>
    </row>
    <row r="3" spans="1:3" x14ac:dyDescent="0.25">
      <c r="A3" s="91" t="s">
        <v>10</v>
      </c>
      <c r="C3" s="89" t="s">
        <v>59</v>
      </c>
    </row>
    <row r="4" spans="1:3" x14ac:dyDescent="0.25">
      <c r="A4" s="91" t="s">
        <v>11</v>
      </c>
      <c r="C4" s="90" t="s">
        <v>60</v>
      </c>
    </row>
    <row r="5" spans="1:3" x14ac:dyDescent="0.25">
      <c r="A5" s="91" t="s">
        <v>12</v>
      </c>
      <c r="C5" s="89" t="s">
        <v>61</v>
      </c>
    </row>
    <row r="6" spans="1:3" x14ac:dyDescent="0.25">
      <c r="A6" s="91" t="s">
        <v>13</v>
      </c>
      <c r="C6" s="90" t="s">
        <v>62</v>
      </c>
    </row>
    <row r="7" spans="1:3" x14ac:dyDescent="0.25">
      <c r="A7" s="91" t="s">
        <v>14</v>
      </c>
      <c r="C7" s="89" t="s">
        <v>63</v>
      </c>
    </row>
    <row r="8" spans="1:3" x14ac:dyDescent="0.25">
      <c r="A8" s="91" t="s">
        <v>15</v>
      </c>
      <c r="C8" s="90" t="s">
        <v>64</v>
      </c>
    </row>
    <row r="9" spans="1:3" x14ac:dyDescent="0.25">
      <c r="A9" s="91" t="s">
        <v>16</v>
      </c>
      <c r="C9" s="89" t="s">
        <v>65</v>
      </c>
    </row>
    <row r="10" spans="1:3" x14ac:dyDescent="0.25">
      <c r="A10" s="92" t="s">
        <v>21</v>
      </c>
      <c r="C10" s="90" t="s">
        <v>66</v>
      </c>
    </row>
    <row r="11" spans="1:3" x14ac:dyDescent="0.25">
      <c r="A11" s="92" t="s">
        <v>22</v>
      </c>
      <c r="C11" s="89" t="s">
        <v>67</v>
      </c>
    </row>
    <row r="12" spans="1:3" x14ac:dyDescent="0.25">
      <c r="A12" s="92" t="s">
        <v>23</v>
      </c>
    </row>
    <row r="13" spans="1:3" x14ac:dyDescent="0.25">
      <c r="A13" s="92" t="s">
        <v>24</v>
      </c>
    </row>
    <row r="14" spans="1:3" x14ac:dyDescent="0.25">
      <c r="A14" s="92" t="s">
        <v>25</v>
      </c>
    </row>
    <row r="15" spans="1:3" x14ac:dyDescent="0.25">
      <c r="A15" s="92" t="s">
        <v>26</v>
      </c>
    </row>
    <row r="16" spans="1:3" x14ac:dyDescent="0.25">
      <c r="A16" s="92" t="s">
        <v>27</v>
      </c>
    </row>
    <row r="17" spans="1:1" x14ac:dyDescent="0.25">
      <c r="A17" s="92" t="s">
        <v>28</v>
      </c>
    </row>
    <row r="18" spans="1:1" x14ac:dyDescent="0.25">
      <c r="A18" s="92" t="s">
        <v>29</v>
      </c>
    </row>
    <row r="19" spans="1:1" x14ac:dyDescent="0.25">
      <c r="A19" s="92" t="s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EAA2-3858-408A-9710-76E3BDFDAE05}">
  <sheetPr>
    <tabColor rgb="FFFF0000"/>
  </sheetPr>
  <dimension ref="A1:O41"/>
  <sheetViews>
    <sheetView showZeros="0" workbookViewId="0">
      <selection activeCell="D3" sqref="D3"/>
    </sheetView>
  </sheetViews>
  <sheetFormatPr baseColWidth="10" defaultRowHeight="15" x14ac:dyDescent="0.25"/>
  <cols>
    <col min="2" max="2" width="51.5703125" bestFit="1" customWidth="1"/>
    <col min="3" max="3" width="14.5703125" bestFit="1" customWidth="1"/>
    <col min="4" max="5" width="14.5703125" customWidth="1"/>
    <col min="6" max="6" width="14.5703125" bestFit="1" customWidth="1"/>
    <col min="7" max="8" width="14.5703125" customWidth="1"/>
    <col min="9" max="9" width="15.42578125" bestFit="1" customWidth="1"/>
    <col min="11" max="11" width="13.140625" bestFit="1" customWidth="1"/>
    <col min="13" max="15" width="14.5703125" bestFit="1" customWidth="1"/>
  </cols>
  <sheetData>
    <row r="1" spans="1:15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3</v>
      </c>
      <c r="H1" s="5" t="s">
        <v>4</v>
      </c>
      <c r="I1" s="6" t="s">
        <v>6</v>
      </c>
      <c r="J1" s="7" t="s">
        <v>3</v>
      </c>
      <c r="K1" s="8" t="s">
        <v>4</v>
      </c>
      <c r="M1" s="9" t="s">
        <v>7</v>
      </c>
      <c r="N1" s="10" t="s">
        <v>8</v>
      </c>
      <c r="O1" s="11" t="s">
        <v>9</v>
      </c>
    </row>
    <row r="2" spans="1:15" ht="15.75" thickBot="1" x14ac:dyDescent="0.3">
      <c r="A2" s="12">
        <v>606165</v>
      </c>
      <c r="B2" s="13" t="s">
        <v>10</v>
      </c>
      <c r="C2" s="14"/>
      <c r="D2" s="14"/>
      <c r="E2" s="14">
        <f>C2-D2</f>
        <v>0</v>
      </c>
      <c r="F2" s="15">
        <v>50</v>
      </c>
      <c r="G2" s="16"/>
      <c r="H2" s="16">
        <f>F2-G2</f>
        <v>50</v>
      </c>
      <c r="I2" s="17"/>
      <c r="J2" s="18"/>
      <c r="K2" s="19">
        <f>I2-J2</f>
        <v>0</v>
      </c>
      <c r="M2" s="20">
        <f>SUM(C2,F2,I2)</f>
        <v>50</v>
      </c>
      <c r="N2" s="21">
        <f>SUM(D2,G2,J2)</f>
        <v>0</v>
      </c>
      <c r="O2" s="22">
        <f>M2-N2</f>
        <v>50</v>
      </c>
    </row>
    <row r="3" spans="1:15" ht="15.75" thickBot="1" x14ac:dyDescent="0.3">
      <c r="A3" s="23">
        <v>606300</v>
      </c>
      <c r="B3" s="24" t="s">
        <v>11</v>
      </c>
      <c r="C3" s="25">
        <v>375</v>
      </c>
      <c r="D3" s="14"/>
      <c r="E3" s="14">
        <f t="shared" ref="E3:E8" si="0">C3-D3</f>
        <v>375</v>
      </c>
      <c r="F3" s="26">
        <v>375</v>
      </c>
      <c r="G3" s="16"/>
      <c r="H3" s="16">
        <f t="shared" ref="H3:H8" si="1">F3-G3</f>
        <v>375</v>
      </c>
      <c r="I3" s="27"/>
      <c r="J3" s="28"/>
      <c r="K3" s="19">
        <f t="shared" ref="K3:K8" si="2">I3-J3</f>
        <v>0</v>
      </c>
      <c r="M3" s="20">
        <f t="shared" ref="M3:M8" si="3">SUM(C3,F3,I3)</f>
        <v>750</v>
      </c>
      <c r="N3" s="21">
        <f t="shared" ref="N3:N8" si="4">SUM(D3,G3,J3)</f>
        <v>0</v>
      </c>
      <c r="O3" s="22">
        <f t="shared" ref="O3:O8" si="5">M3-N3</f>
        <v>750</v>
      </c>
    </row>
    <row r="4" spans="1:15" ht="15.75" thickBot="1" x14ac:dyDescent="0.3">
      <c r="A4" s="23">
        <v>606400</v>
      </c>
      <c r="B4" s="24" t="s">
        <v>12</v>
      </c>
      <c r="C4" s="25">
        <v>150</v>
      </c>
      <c r="D4" s="14"/>
      <c r="E4" s="14">
        <f t="shared" si="0"/>
        <v>150</v>
      </c>
      <c r="F4" s="26">
        <v>150</v>
      </c>
      <c r="G4" s="16"/>
      <c r="H4" s="16">
        <f t="shared" si="1"/>
        <v>150</v>
      </c>
      <c r="I4" s="27"/>
      <c r="J4" s="28"/>
      <c r="K4" s="19">
        <f t="shared" si="2"/>
        <v>0</v>
      </c>
      <c r="M4" s="20">
        <f t="shared" si="3"/>
        <v>300</v>
      </c>
      <c r="N4" s="21">
        <f t="shared" si="4"/>
        <v>0</v>
      </c>
      <c r="O4" s="22">
        <f t="shared" si="5"/>
        <v>300</v>
      </c>
    </row>
    <row r="5" spans="1:15" ht="15.75" thickBot="1" x14ac:dyDescent="0.3">
      <c r="A5" s="23">
        <v>606810</v>
      </c>
      <c r="B5" s="24" t="s">
        <v>13</v>
      </c>
      <c r="C5" s="25">
        <v>1500</v>
      </c>
      <c r="D5" s="14"/>
      <c r="E5" s="14">
        <f t="shared" si="0"/>
        <v>1500</v>
      </c>
      <c r="F5" s="26">
        <v>600</v>
      </c>
      <c r="G5" s="16"/>
      <c r="H5" s="16">
        <f t="shared" si="1"/>
        <v>600</v>
      </c>
      <c r="I5" s="27"/>
      <c r="J5" s="28"/>
      <c r="K5" s="19">
        <f t="shared" si="2"/>
        <v>0</v>
      </c>
      <c r="M5" s="20">
        <f t="shared" si="3"/>
        <v>2100</v>
      </c>
      <c r="N5" s="21">
        <f t="shared" si="4"/>
        <v>0</v>
      </c>
      <c r="O5" s="22">
        <f t="shared" si="5"/>
        <v>2100</v>
      </c>
    </row>
    <row r="6" spans="1:15" ht="15.75" thickBot="1" x14ac:dyDescent="0.3">
      <c r="A6" s="23">
        <v>606820</v>
      </c>
      <c r="B6" s="24" t="s">
        <v>14</v>
      </c>
      <c r="C6" s="25">
        <v>500</v>
      </c>
      <c r="D6" s="14"/>
      <c r="E6" s="14">
        <f t="shared" si="0"/>
        <v>500</v>
      </c>
      <c r="F6" s="26">
        <v>700</v>
      </c>
      <c r="G6" s="16"/>
      <c r="H6" s="16">
        <f t="shared" si="1"/>
        <v>700</v>
      </c>
      <c r="I6" s="27"/>
      <c r="J6" s="28"/>
      <c r="K6" s="19">
        <f t="shared" si="2"/>
        <v>0</v>
      </c>
      <c r="M6" s="20">
        <f t="shared" si="3"/>
        <v>1200</v>
      </c>
      <c r="N6" s="21">
        <f t="shared" si="4"/>
        <v>0</v>
      </c>
      <c r="O6" s="22">
        <f t="shared" si="5"/>
        <v>1200</v>
      </c>
    </row>
    <row r="7" spans="1:15" ht="15.75" thickBot="1" x14ac:dyDescent="0.3">
      <c r="A7" s="23">
        <v>606830</v>
      </c>
      <c r="B7" s="24" t="s">
        <v>15</v>
      </c>
      <c r="C7" s="25">
        <v>50</v>
      </c>
      <c r="D7" s="14"/>
      <c r="E7" s="14">
        <f t="shared" si="0"/>
        <v>50</v>
      </c>
      <c r="F7" s="26">
        <v>50</v>
      </c>
      <c r="G7" s="16"/>
      <c r="H7" s="16">
        <f t="shared" si="1"/>
        <v>50</v>
      </c>
      <c r="I7" s="27"/>
      <c r="J7" s="28"/>
      <c r="K7" s="19">
        <f t="shared" si="2"/>
        <v>0</v>
      </c>
      <c r="M7" s="20">
        <f t="shared" si="3"/>
        <v>100</v>
      </c>
      <c r="N7" s="21">
        <f t="shared" si="4"/>
        <v>0</v>
      </c>
      <c r="O7" s="22">
        <f t="shared" si="5"/>
        <v>100</v>
      </c>
    </row>
    <row r="8" spans="1:15" x14ac:dyDescent="0.25">
      <c r="A8" s="23">
        <v>606840</v>
      </c>
      <c r="B8" s="24" t="s">
        <v>16</v>
      </c>
      <c r="C8" s="25"/>
      <c r="D8" s="14"/>
      <c r="E8" s="14">
        <f t="shared" si="0"/>
        <v>0</v>
      </c>
      <c r="F8" s="26"/>
      <c r="G8" s="16"/>
      <c r="H8" s="16">
        <f t="shared" si="1"/>
        <v>0</v>
      </c>
      <c r="I8" s="27"/>
      <c r="J8" s="28"/>
      <c r="K8" s="19">
        <f t="shared" si="2"/>
        <v>0</v>
      </c>
      <c r="M8" s="20">
        <f t="shared" si="3"/>
        <v>0</v>
      </c>
      <c r="N8" s="21">
        <f t="shared" si="4"/>
        <v>0</v>
      </c>
      <c r="O8" s="22">
        <f t="shared" si="5"/>
        <v>0</v>
      </c>
    </row>
    <row r="9" spans="1:15" x14ac:dyDescent="0.25">
      <c r="A9" s="32" t="s">
        <v>17</v>
      </c>
      <c r="B9" s="33"/>
      <c r="C9" s="34">
        <f>SUM(C2:C8)</f>
        <v>2575</v>
      </c>
      <c r="D9" s="34">
        <f>SUM(D2:D8)</f>
        <v>0</v>
      </c>
      <c r="E9" s="34">
        <f>SUM(E2:E8)</f>
        <v>2575</v>
      </c>
      <c r="F9" s="34">
        <f t="shared" ref="F9" si="6">SUM(F2:F8)</f>
        <v>1925</v>
      </c>
      <c r="G9" s="35">
        <f>SUM(G2:G8)</f>
        <v>0</v>
      </c>
      <c r="H9" s="35">
        <f>SUM(H2:H8)</f>
        <v>1925</v>
      </c>
      <c r="I9" s="36">
        <f t="shared" ref="I9" si="7">SUM(I2:I8)</f>
        <v>0</v>
      </c>
      <c r="J9" s="37">
        <f>SUM(J2:J8)</f>
        <v>0</v>
      </c>
      <c r="K9" s="38"/>
      <c r="M9" s="36">
        <f>SUM(M2:M8)</f>
        <v>4500</v>
      </c>
      <c r="N9" s="34">
        <f t="shared" ref="N9:O9" si="8">SUM(N2:N8)</f>
        <v>0</v>
      </c>
      <c r="O9" s="38">
        <f t="shared" si="8"/>
        <v>4500</v>
      </c>
    </row>
    <row r="10" spans="1:15" x14ac:dyDescent="0.25">
      <c r="A10" s="23">
        <v>616000</v>
      </c>
      <c r="B10" s="24" t="s">
        <v>18</v>
      </c>
      <c r="C10" s="25">
        <v>575</v>
      </c>
      <c r="D10" s="25"/>
      <c r="E10" s="25">
        <f>C10-D10</f>
        <v>575</v>
      </c>
      <c r="F10" s="26">
        <v>575</v>
      </c>
      <c r="G10" s="39"/>
      <c r="H10" s="39">
        <f>F10-G10</f>
        <v>575</v>
      </c>
      <c r="I10" s="27"/>
      <c r="J10" s="28"/>
      <c r="K10" s="40">
        <f>I10-J10</f>
        <v>0</v>
      </c>
      <c r="M10" s="29">
        <f>SUM(C10,F10,I10)</f>
        <v>1150</v>
      </c>
      <c r="N10" s="30">
        <f>SUM(D10,G10,J10)</f>
        <v>0</v>
      </c>
      <c r="O10" s="31">
        <f>M10-N10</f>
        <v>1150</v>
      </c>
    </row>
    <row r="11" spans="1:15" x14ac:dyDescent="0.25">
      <c r="A11" s="23">
        <v>618000</v>
      </c>
      <c r="B11" s="24" t="s">
        <v>19</v>
      </c>
      <c r="C11" s="25"/>
      <c r="D11" s="25"/>
      <c r="E11" s="25">
        <f>C11-D11</f>
        <v>0</v>
      </c>
      <c r="F11" s="26"/>
      <c r="G11" s="39"/>
      <c r="H11" s="39">
        <f>F11-G11</f>
        <v>0</v>
      </c>
      <c r="I11" s="27"/>
      <c r="J11" s="28"/>
      <c r="K11" s="40">
        <f>I11-J11</f>
        <v>0</v>
      </c>
      <c r="M11" s="29">
        <f>SUM(C11,F11,I11)</f>
        <v>0</v>
      </c>
      <c r="N11" s="30">
        <f>SUM(D11,G11,J11)</f>
        <v>0</v>
      </c>
      <c r="O11" s="31">
        <f>M11-N11</f>
        <v>0</v>
      </c>
    </row>
    <row r="12" spans="1:15" x14ac:dyDescent="0.25">
      <c r="A12" s="32" t="s">
        <v>20</v>
      </c>
      <c r="B12" s="33"/>
      <c r="C12" s="34">
        <f>SUM(C10:C11)</f>
        <v>575</v>
      </c>
      <c r="D12" s="34">
        <f>SUM(D10:D11)</f>
        <v>0</v>
      </c>
      <c r="E12" s="34">
        <f>SUM(E10:E11)</f>
        <v>575</v>
      </c>
      <c r="F12" s="34">
        <f t="shared" ref="F12" si="9">SUM(F10:F11)</f>
        <v>575</v>
      </c>
      <c r="G12" s="35">
        <f>SUM(G10:G11)</f>
        <v>0</v>
      </c>
      <c r="H12" s="35">
        <f>SUM(H10:H11)</f>
        <v>575</v>
      </c>
      <c r="I12" s="36">
        <f t="shared" ref="I12" si="10">SUM(I10:I11)</f>
        <v>0</v>
      </c>
      <c r="J12" s="37">
        <f>SUM(J10:J11)</f>
        <v>0</v>
      </c>
      <c r="K12" s="38"/>
      <c r="M12" s="36">
        <f>SUM(M10,M11)</f>
        <v>1150</v>
      </c>
      <c r="N12" s="34">
        <f t="shared" ref="N12:O12" si="11">SUM(N10,N11)</f>
        <v>0</v>
      </c>
      <c r="O12" s="38">
        <f t="shared" si="11"/>
        <v>1150</v>
      </c>
    </row>
    <row r="13" spans="1:15" x14ac:dyDescent="0.25">
      <c r="A13" s="23">
        <v>621000</v>
      </c>
      <c r="B13" s="24" t="s">
        <v>21</v>
      </c>
      <c r="C13" s="25">
        <v>1500</v>
      </c>
      <c r="D13" s="25"/>
      <c r="E13" s="25">
        <f>C13-D13</f>
        <v>1500</v>
      </c>
      <c r="F13" s="26">
        <v>250</v>
      </c>
      <c r="G13" s="39"/>
      <c r="H13" s="39">
        <f>F13-G13</f>
        <v>250</v>
      </c>
      <c r="I13" s="27"/>
      <c r="J13" s="28"/>
      <c r="K13" s="40">
        <f>I13-J13</f>
        <v>0</v>
      </c>
      <c r="M13" s="29">
        <f>SUM(C13,F13,I13)</f>
        <v>1750</v>
      </c>
      <c r="N13" s="30">
        <f>SUM(D13,G13,J13)</f>
        <v>0</v>
      </c>
      <c r="O13" s="31">
        <f>M13-N13</f>
        <v>1750</v>
      </c>
    </row>
    <row r="14" spans="1:15" x14ac:dyDescent="0.25">
      <c r="A14" s="23">
        <v>622600</v>
      </c>
      <c r="B14" s="24" t="s">
        <v>22</v>
      </c>
      <c r="C14" s="25">
        <v>1300</v>
      </c>
      <c r="D14" s="25"/>
      <c r="E14" s="25">
        <f t="shared" ref="E14:E22" si="12">C14-D14</f>
        <v>1300</v>
      </c>
      <c r="F14" s="26">
        <v>1300</v>
      </c>
      <c r="G14" s="39"/>
      <c r="H14" s="39">
        <f t="shared" ref="H14:H22" si="13">F14-G14</f>
        <v>1300</v>
      </c>
      <c r="I14" s="27"/>
      <c r="J14" s="28"/>
      <c r="K14" s="40">
        <f t="shared" ref="K14:K22" si="14">I14-J14</f>
        <v>0</v>
      </c>
      <c r="M14" s="29">
        <f t="shared" ref="M14:M22" si="15">SUM(C14,F14,I14)</f>
        <v>2600</v>
      </c>
      <c r="N14" s="30">
        <f t="shared" ref="N14:N22" si="16">SUM(D14,G14,J14)</f>
        <v>0</v>
      </c>
      <c r="O14" s="31">
        <f t="shared" ref="O14:O22" si="17">M14-N14</f>
        <v>2600</v>
      </c>
    </row>
    <row r="15" spans="1:15" x14ac:dyDescent="0.25">
      <c r="A15" s="23">
        <v>623100</v>
      </c>
      <c r="B15" s="24" t="s">
        <v>23</v>
      </c>
      <c r="C15" s="25">
        <v>240</v>
      </c>
      <c r="D15" s="25"/>
      <c r="E15" s="25">
        <f t="shared" si="12"/>
        <v>240</v>
      </c>
      <c r="F15" s="26">
        <v>240</v>
      </c>
      <c r="G15" s="39"/>
      <c r="H15" s="39">
        <f t="shared" si="13"/>
        <v>240</v>
      </c>
      <c r="I15" s="27"/>
      <c r="J15" s="28"/>
      <c r="K15" s="40">
        <f t="shared" si="14"/>
        <v>0</v>
      </c>
      <c r="M15" s="29">
        <f t="shared" si="15"/>
        <v>480</v>
      </c>
      <c r="N15" s="30">
        <f t="shared" si="16"/>
        <v>0</v>
      </c>
      <c r="O15" s="31">
        <f t="shared" si="17"/>
        <v>480</v>
      </c>
    </row>
    <row r="16" spans="1:15" x14ac:dyDescent="0.25">
      <c r="A16" s="23">
        <v>624000</v>
      </c>
      <c r="B16" s="24" t="s">
        <v>24</v>
      </c>
      <c r="C16" s="25">
        <v>1250</v>
      </c>
      <c r="D16" s="25"/>
      <c r="E16" s="25">
        <f t="shared" si="12"/>
        <v>1250</v>
      </c>
      <c r="F16" s="26">
        <v>1800</v>
      </c>
      <c r="G16" s="39"/>
      <c r="H16" s="39">
        <f t="shared" si="13"/>
        <v>1800</v>
      </c>
      <c r="I16" s="27"/>
      <c r="J16" s="28"/>
      <c r="K16" s="40">
        <f t="shared" si="14"/>
        <v>0</v>
      </c>
      <c r="M16" s="29">
        <f t="shared" si="15"/>
        <v>3050</v>
      </c>
      <c r="N16" s="30">
        <f t="shared" si="16"/>
        <v>0</v>
      </c>
      <c r="O16" s="31">
        <f t="shared" si="17"/>
        <v>3050</v>
      </c>
    </row>
    <row r="17" spans="1:15" x14ac:dyDescent="0.25">
      <c r="A17" s="23">
        <v>625100</v>
      </c>
      <c r="B17" s="24" t="s">
        <v>25</v>
      </c>
      <c r="C17" s="25">
        <v>50</v>
      </c>
      <c r="D17" s="25"/>
      <c r="E17" s="25">
        <f t="shared" si="12"/>
        <v>50</v>
      </c>
      <c r="F17" s="26">
        <v>50</v>
      </c>
      <c r="G17" s="39"/>
      <c r="H17" s="39">
        <f t="shared" si="13"/>
        <v>50</v>
      </c>
      <c r="I17" s="27"/>
      <c r="J17" s="28"/>
      <c r="K17" s="40">
        <f t="shared" si="14"/>
        <v>0</v>
      </c>
      <c r="M17" s="29">
        <f t="shared" si="15"/>
        <v>100</v>
      </c>
      <c r="N17" s="30">
        <f t="shared" si="16"/>
        <v>0</v>
      </c>
      <c r="O17" s="31">
        <f t="shared" si="17"/>
        <v>100</v>
      </c>
    </row>
    <row r="18" spans="1:15" x14ac:dyDescent="0.25">
      <c r="A18" s="23">
        <v>625700</v>
      </c>
      <c r="B18" s="24" t="s">
        <v>26</v>
      </c>
      <c r="C18" s="25"/>
      <c r="D18" s="25"/>
      <c r="E18" s="25">
        <f t="shared" si="12"/>
        <v>0</v>
      </c>
      <c r="F18" s="26"/>
      <c r="G18" s="39"/>
      <c r="H18" s="39">
        <f t="shared" si="13"/>
        <v>0</v>
      </c>
      <c r="I18" s="27"/>
      <c r="J18" s="28"/>
      <c r="K18" s="40">
        <f t="shared" si="14"/>
        <v>0</v>
      </c>
      <c r="M18" s="29">
        <f t="shared" si="15"/>
        <v>0</v>
      </c>
      <c r="N18" s="30">
        <f t="shared" si="16"/>
        <v>0</v>
      </c>
      <c r="O18" s="31">
        <f t="shared" si="17"/>
        <v>0</v>
      </c>
    </row>
    <row r="19" spans="1:15" x14ac:dyDescent="0.25">
      <c r="A19" s="23">
        <v>626000</v>
      </c>
      <c r="B19" s="24" t="s">
        <v>27</v>
      </c>
      <c r="C19" s="25">
        <v>175</v>
      </c>
      <c r="D19" s="25"/>
      <c r="E19" s="25">
        <f t="shared" si="12"/>
        <v>175</v>
      </c>
      <c r="F19" s="26">
        <v>175</v>
      </c>
      <c r="G19" s="39"/>
      <c r="H19" s="39">
        <f t="shared" si="13"/>
        <v>175</v>
      </c>
      <c r="I19" s="27"/>
      <c r="J19" s="28"/>
      <c r="K19" s="40">
        <f t="shared" si="14"/>
        <v>0</v>
      </c>
      <c r="M19" s="29">
        <f t="shared" si="15"/>
        <v>350</v>
      </c>
      <c r="N19" s="30">
        <f t="shared" si="16"/>
        <v>0</v>
      </c>
      <c r="O19" s="31">
        <f t="shared" si="17"/>
        <v>350</v>
      </c>
    </row>
    <row r="20" spans="1:15" x14ac:dyDescent="0.25">
      <c r="A20" s="23">
        <v>627000</v>
      </c>
      <c r="B20" s="24" t="s">
        <v>28</v>
      </c>
      <c r="C20" s="25">
        <v>20</v>
      </c>
      <c r="D20" s="25"/>
      <c r="E20" s="25">
        <f t="shared" si="12"/>
        <v>20</v>
      </c>
      <c r="F20" s="26">
        <v>20</v>
      </c>
      <c r="G20" s="39"/>
      <c r="H20" s="39">
        <f t="shared" si="13"/>
        <v>20</v>
      </c>
      <c r="I20" s="27"/>
      <c r="J20" s="28"/>
      <c r="K20" s="40">
        <f t="shared" si="14"/>
        <v>0</v>
      </c>
      <c r="M20" s="29">
        <f t="shared" si="15"/>
        <v>40</v>
      </c>
      <c r="N20" s="30">
        <f t="shared" si="16"/>
        <v>0</v>
      </c>
      <c r="O20" s="31">
        <f t="shared" si="17"/>
        <v>40</v>
      </c>
    </row>
    <row r="21" spans="1:15" x14ac:dyDescent="0.25">
      <c r="A21" s="23">
        <v>628200</v>
      </c>
      <c r="B21" s="24" t="s">
        <v>29</v>
      </c>
      <c r="C21" s="25">
        <v>2000</v>
      </c>
      <c r="D21" s="25"/>
      <c r="E21" s="25">
        <f t="shared" si="12"/>
        <v>2000</v>
      </c>
      <c r="F21" s="26">
        <v>800</v>
      </c>
      <c r="G21" s="39"/>
      <c r="H21" s="39">
        <f t="shared" si="13"/>
        <v>800</v>
      </c>
      <c r="I21" s="27"/>
      <c r="J21" s="28"/>
      <c r="K21" s="40">
        <f t="shared" si="14"/>
        <v>0</v>
      </c>
      <c r="M21" s="29">
        <f t="shared" si="15"/>
        <v>2800</v>
      </c>
      <c r="N21" s="30">
        <f t="shared" si="16"/>
        <v>0</v>
      </c>
      <c r="O21" s="31">
        <f t="shared" si="17"/>
        <v>2800</v>
      </c>
    </row>
    <row r="22" spans="1:15" x14ac:dyDescent="0.25">
      <c r="A22" s="23">
        <v>628600</v>
      </c>
      <c r="B22" s="24" t="s">
        <v>30</v>
      </c>
      <c r="C22" s="25">
        <v>350</v>
      </c>
      <c r="D22" s="25"/>
      <c r="E22" s="25">
        <f t="shared" si="12"/>
        <v>350</v>
      </c>
      <c r="F22" s="26">
        <v>350</v>
      </c>
      <c r="G22" s="39"/>
      <c r="H22" s="39">
        <f t="shared" si="13"/>
        <v>350</v>
      </c>
      <c r="I22" s="27"/>
      <c r="J22" s="28"/>
      <c r="K22" s="40">
        <f t="shared" si="14"/>
        <v>0</v>
      </c>
      <c r="M22" s="29">
        <f t="shared" si="15"/>
        <v>700</v>
      </c>
      <c r="N22" s="30">
        <f t="shared" si="16"/>
        <v>0</v>
      </c>
      <c r="O22" s="31">
        <f t="shared" si="17"/>
        <v>700</v>
      </c>
    </row>
    <row r="23" spans="1:15" x14ac:dyDescent="0.25">
      <c r="A23" s="41" t="s">
        <v>31</v>
      </c>
      <c r="B23" s="33"/>
      <c r="C23" s="34">
        <f>SUM(C13:C22)</f>
        <v>6885</v>
      </c>
      <c r="D23" s="34">
        <f>SUM(D13:D22)</f>
        <v>0</v>
      </c>
      <c r="E23" s="34">
        <f>SUM(E13:E22)</f>
        <v>6885</v>
      </c>
      <c r="F23" s="34">
        <f t="shared" ref="F23" si="18">SUM(F13:F22)</f>
        <v>4985</v>
      </c>
      <c r="G23" s="35">
        <f>SUM(G13:G22)</f>
        <v>0</v>
      </c>
      <c r="H23" s="35">
        <f>SUM(H13:H22)</f>
        <v>4985</v>
      </c>
      <c r="I23" s="36">
        <f t="shared" ref="I23" si="19">SUM(I13:I22)</f>
        <v>0</v>
      </c>
      <c r="J23" s="37">
        <f>SUM(J13:J22)</f>
        <v>0</v>
      </c>
      <c r="K23" s="38"/>
      <c r="M23" s="36">
        <f>SUM(M13:M22)</f>
        <v>11870</v>
      </c>
      <c r="N23" s="36">
        <f t="shared" ref="N23" si="20">SUM(N13:N22)</f>
        <v>0</v>
      </c>
      <c r="O23" s="42">
        <f>SUM(O13:O22)</f>
        <v>11870</v>
      </c>
    </row>
    <row r="24" spans="1:15" x14ac:dyDescent="0.25">
      <c r="A24" s="23">
        <v>641100</v>
      </c>
      <c r="B24" s="24" t="s">
        <v>32</v>
      </c>
      <c r="C24" s="25">
        <v>20450.849999999999</v>
      </c>
      <c r="D24" s="25"/>
      <c r="E24" s="25">
        <f>C24-D24</f>
        <v>20450.849999999999</v>
      </c>
      <c r="F24" s="26">
        <v>17084.8</v>
      </c>
      <c r="G24" s="39"/>
      <c r="H24" s="39">
        <f>F24-G24</f>
        <v>17084.8</v>
      </c>
      <c r="I24" s="27"/>
      <c r="J24" s="28"/>
      <c r="K24" s="40">
        <f>I24-J24</f>
        <v>0</v>
      </c>
      <c r="M24" s="29">
        <f>SUM(C24,F24,I24)</f>
        <v>37535.649999999994</v>
      </c>
      <c r="N24" s="30">
        <f>SUM(D24,G24,J24)</f>
        <v>0</v>
      </c>
      <c r="O24" s="31">
        <f>M24-N24</f>
        <v>37535.649999999994</v>
      </c>
    </row>
    <row r="25" spans="1:15" x14ac:dyDescent="0.25">
      <c r="A25" s="23">
        <v>641200</v>
      </c>
      <c r="B25" s="24" t="s">
        <v>33</v>
      </c>
      <c r="C25" s="25"/>
      <c r="D25" s="25"/>
      <c r="E25" s="25">
        <f t="shared" ref="E25:E33" si="21">C25-D25</f>
        <v>0</v>
      </c>
      <c r="F25" s="26"/>
      <c r="G25" s="39"/>
      <c r="H25" s="39">
        <f t="shared" ref="H25:H33" si="22">F25-G25</f>
        <v>0</v>
      </c>
      <c r="I25" s="27"/>
      <c r="J25" s="28"/>
      <c r="K25" s="40">
        <f t="shared" ref="K25:K33" si="23">I25-J25</f>
        <v>0</v>
      </c>
      <c r="M25" s="29">
        <f t="shared" ref="M25:M33" si="24">SUM(C25,F25,I25)</f>
        <v>0</v>
      </c>
      <c r="N25" s="30">
        <f t="shared" ref="N25:N33" si="25">SUM(D25,G25,J25)</f>
        <v>0</v>
      </c>
      <c r="O25" s="31">
        <f t="shared" ref="O25:O33" si="26">M25-N25</f>
        <v>0</v>
      </c>
    </row>
    <row r="26" spans="1:15" x14ac:dyDescent="0.25">
      <c r="A26" s="23">
        <v>641300</v>
      </c>
      <c r="B26" s="24" t="s">
        <v>34</v>
      </c>
      <c r="C26" s="25"/>
      <c r="D26" s="25"/>
      <c r="E26" s="25">
        <f t="shared" si="21"/>
        <v>0</v>
      </c>
      <c r="F26" s="26"/>
      <c r="G26" s="39"/>
      <c r="H26" s="39">
        <f t="shared" si="22"/>
        <v>0</v>
      </c>
      <c r="I26" s="27"/>
      <c r="J26" s="28"/>
      <c r="K26" s="40">
        <f t="shared" si="23"/>
        <v>0</v>
      </c>
      <c r="M26" s="29">
        <f t="shared" si="24"/>
        <v>0</v>
      </c>
      <c r="N26" s="30">
        <f t="shared" si="25"/>
        <v>0</v>
      </c>
      <c r="O26" s="31">
        <f t="shared" si="26"/>
        <v>0</v>
      </c>
    </row>
    <row r="27" spans="1:15" x14ac:dyDescent="0.25">
      <c r="A27" s="23">
        <v>641400</v>
      </c>
      <c r="B27" s="24" t="s">
        <v>35</v>
      </c>
      <c r="C27" s="25"/>
      <c r="D27" s="25"/>
      <c r="E27" s="25">
        <f t="shared" si="21"/>
        <v>0</v>
      </c>
      <c r="F27" s="26"/>
      <c r="G27" s="39"/>
      <c r="H27" s="39">
        <f t="shared" si="22"/>
        <v>0</v>
      </c>
      <c r="I27" s="27"/>
      <c r="J27" s="28"/>
      <c r="K27" s="40">
        <f t="shared" si="23"/>
        <v>0</v>
      </c>
      <c r="M27" s="29">
        <f t="shared" si="24"/>
        <v>0</v>
      </c>
      <c r="N27" s="30">
        <f t="shared" si="25"/>
        <v>0</v>
      </c>
      <c r="O27" s="31">
        <f t="shared" si="26"/>
        <v>0</v>
      </c>
    </row>
    <row r="28" spans="1:15" x14ac:dyDescent="0.25">
      <c r="A28" s="23">
        <v>645100</v>
      </c>
      <c r="B28" s="24" t="s">
        <v>36</v>
      </c>
      <c r="C28" s="25"/>
      <c r="D28" s="25"/>
      <c r="E28" s="25">
        <f t="shared" si="21"/>
        <v>0</v>
      </c>
      <c r="F28" s="26"/>
      <c r="G28" s="39"/>
      <c r="H28" s="39">
        <f t="shared" si="22"/>
        <v>0</v>
      </c>
      <c r="I28" s="27"/>
      <c r="J28" s="28"/>
      <c r="K28" s="40">
        <f t="shared" si="23"/>
        <v>0</v>
      </c>
      <c r="M28" s="29">
        <f t="shared" si="24"/>
        <v>0</v>
      </c>
      <c r="N28" s="30">
        <f t="shared" si="25"/>
        <v>0</v>
      </c>
      <c r="O28" s="31">
        <f t="shared" si="26"/>
        <v>0</v>
      </c>
    </row>
    <row r="29" spans="1:15" x14ac:dyDescent="0.25">
      <c r="A29" s="23">
        <v>645200</v>
      </c>
      <c r="B29" s="24" t="s">
        <v>37</v>
      </c>
      <c r="C29" s="25"/>
      <c r="D29" s="25"/>
      <c r="E29" s="25">
        <f t="shared" si="21"/>
        <v>0</v>
      </c>
      <c r="F29" s="26"/>
      <c r="G29" s="39"/>
      <c r="H29" s="39">
        <f t="shared" si="22"/>
        <v>0</v>
      </c>
      <c r="I29" s="27"/>
      <c r="J29" s="28"/>
      <c r="K29" s="40">
        <f t="shared" si="23"/>
        <v>0</v>
      </c>
      <c r="M29" s="29">
        <f t="shared" si="24"/>
        <v>0</v>
      </c>
      <c r="N29" s="30">
        <f t="shared" si="25"/>
        <v>0</v>
      </c>
      <c r="O29" s="31">
        <f t="shared" si="26"/>
        <v>0</v>
      </c>
    </row>
    <row r="30" spans="1:15" x14ac:dyDescent="0.25">
      <c r="A30" s="23">
        <v>645300</v>
      </c>
      <c r="B30" s="24" t="s">
        <v>38</v>
      </c>
      <c r="C30" s="25"/>
      <c r="D30" s="25"/>
      <c r="E30" s="25">
        <f t="shared" si="21"/>
        <v>0</v>
      </c>
      <c r="F30" s="26"/>
      <c r="G30" s="39"/>
      <c r="H30" s="39">
        <f t="shared" si="22"/>
        <v>0</v>
      </c>
      <c r="I30" s="27"/>
      <c r="J30" s="28"/>
      <c r="K30" s="40">
        <f t="shared" si="23"/>
        <v>0</v>
      </c>
      <c r="M30" s="29">
        <f t="shared" si="24"/>
        <v>0</v>
      </c>
      <c r="N30" s="30">
        <f t="shared" si="25"/>
        <v>0</v>
      </c>
      <c r="O30" s="31">
        <f t="shared" si="26"/>
        <v>0</v>
      </c>
    </row>
    <row r="31" spans="1:15" x14ac:dyDescent="0.25">
      <c r="A31" s="23">
        <v>645400</v>
      </c>
      <c r="B31" s="24" t="s">
        <v>39</v>
      </c>
      <c r="C31" s="25"/>
      <c r="D31" s="25"/>
      <c r="E31" s="25">
        <f t="shared" si="21"/>
        <v>0</v>
      </c>
      <c r="F31" s="26"/>
      <c r="G31" s="39"/>
      <c r="H31" s="39">
        <f t="shared" si="22"/>
        <v>0</v>
      </c>
      <c r="I31" s="27"/>
      <c r="J31" s="28"/>
      <c r="K31" s="40">
        <f t="shared" si="23"/>
        <v>0</v>
      </c>
      <c r="M31" s="29">
        <f t="shared" si="24"/>
        <v>0</v>
      </c>
      <c r="N31" s="30">
        <f t="shared" si="25"/>
        <v>0</v>
      </c>
      <c r="O31" s="31">
        <f t="shared" si="26"/>
        <v>0</v>
      </c>
    </row>
    <row r="32" spans="1:15" x14ac:dyDescent="0.25">
      <c r="A32" s="23">
        <v>645820</v>
      </c>
      <c r="B32" s="24" t="s">
        <v>40</v>
      </c>
      <c r="C32" s="25"/>
      <c r="D32" s="25"/>
      <c r="E32" s="25">
        <f t="shared" si="21"/>
        <v>0</v>
      </c>
      <c r="F32" s="26"/>
      <c r="G32" s="39"/>
      <c r="H32" s="39">
        <f t="shared" si="22"/>
        <v>0</v>
      </c>
      <c r="I32" s="27"/>
      <c r="J32" s="28"/>
      <c r="K32" s="40">
        <f t="shared" si="23"/>
        <v>0</v>
      </c>
      <c r="M32" s="29">
        <f t="shared" si="24"/>
        <v>0</v>
      </c>
      <c r="N32" s="30">
        <f t="shared" si="25"/>
        <v>0</v>
      </c>
      <c r="O32" s="31">
        <f t="shared" si="26"/>
        <v>0</v>
      </c>
    </row>
    <row r="33" spans="1:15" x14ac:dyDescent="0.25">
      <c r="A33" s="23">
        <v>647500</v>
      </c>
      <c r="B33" s="24" t="s">
        <v>41</v>
      </c>
      <c r="C33" s="25">
        <v>62</v>
      </c>
      <c r="D33" s="25">
        <f>'[1]Janv-Fev'!D34+'[1]Mars-Avr'!D34+'[1]Mai-Juin'!D34+'[1]Sept-Oct'!D34+'[1]Nov-Dec'!D34</f>
        <v>0</v>
      </c>
      <c r="E33" s="25">
        <f t="shared" si="21"/>
        <v>62</v>
      </c>
      <c r="F33" s="26">
        <v>62</v>
      </c>
      <c r="G33" s="39"/>
      <c r="H33" s="39">
        <f t="shared" si="22"/>
        <v>62</v>
      </c>
      <c r="I33" s="27"/>
      <c r="J33" s="28"/>
      <c r="K33" s="40">
        <f t="shared" si="23"/>
        <v>0</v>
      </c>
      <c r="M33" s="29">
        <f t="shared" si="24"/>
        <v>124</v>
      </c>
      <c r="N33" s="30">
        <f t="shared" si="25"/>
        <v>0</v>
      </c>
      <c r="O33" s="31">
        <f t="shared" si="26"/>
        <v>124</v>
      </c>
    </row>
    <row r="34" spans="1:15" x14ac:dyDescent="0.25">
      <c r="A34" s="32" t="s">
        <v>42</v>
      </c>
      <c r="B34" s="33"/>
      <c r="C34" s="34">
        <f>SUM(C24:C33)</f>
        <v>20512.849999999999</v>
      </c>
      <c r="D34" s="34">
        <f>SUM(D24:D33)</f>
        <v>0</v>
      </c>
      <c r="E34" s="34">
        <f>SUM(E24:E33)</f>
        <v>20512.849999999999</v>
      </c>
      <c r="F34" s="34">
        <f t="shared" ref="F34" si="27">SUM(F24:F33)</f>
        <v>17146.8</v>
      </c>
      <c r="G34" s="35">
        <f>SUM(G24:G33)</f>
        <v>0</v>
      </c>
      <c r="H34" s="35">
        <f>SUM(H24:H33)</f>
        <v>17146.8</v>
      </c>
      <c r="I34" s="36">
        <f t="shared" ref="I34" si="28">SUM(I24:I33)</f>
        <v>0</v>
      </c>
      <c r="J34" s="37">
        <f>SUM(J24:J33)</f>
        <v>0</v>
      </c>
      <c r="K34" s="38"/>
      <c r="M34" s="36">
        <f>SUM(M24:M33)</f>
        <v>37659.649999999994</v>
      </c>
      <c r="N34" s="36">
        <f t="shared" ref="N34:O34" si="29">SUM(N24:N33)</f>
        <v>0</v>
      </c>
      <c r="O34" s="42">
        <f t="shared" si="29"/>
        <v>37659.649999999994</v>
      </c>
    </row>
    <row r="35" spans="1:15" x14ac:dyDescent="0.25">
      <c r="A35" s="23">
        <v>651000</v>
      </c>
      <c r="B35" s="24" t="s">
        <v>43</v>
      </c>
      <c r="C35" s="25"/>
      <c r="D35" s="25"/>
      <c r="E35" s="25">
        <f>C35-D35</f>
        <v>0</v>
      </c>
      <c r="F35" s="26"/>
      <c r="G35" s="39"/>
      <c r="H35" s="39">
        <f>F35-G35</f>
        <v>0</v>
      </c>
      <c r="I35" s="27"/>
      <c r="J35" s="28"/>
      <c r="K35" s="40">
        <f>I35-J35</f>
        <v>0</v>
      </c>
      <c r="M35" s="29">
        <f>SUM(C35,F35,I35)</f>
        <v>0</v>
      </c>
      <c r="N35" s="30">
        <f>SUM(D35,G35,J35)</f>
        <v>0</v>
      </c>
      <c r="O35" s="31">
        <f>M35-N35</f>
        <v>0</v>
      </c>
    </row>
    <row r="36" spans="1:15" x14ac:dyDescent="0.25">
      <c r="A36" s="23">
        <v>658000</v>
      </c>
      <c r="B36" s="24" t="s">
        <v>44</v>
      </c>
      <c r="C36" s="25"/>
      <c r="D36" s="25"/>
      <c r="E36" s="25">
        <f>C36-D36</f>
        <v>0</v>
      </c>
      <c r="F36" s="26"/>
      <c r="G36" s="39"/>
      <c r="H36" s="39">
        <f>F36-G36</f>
        <v>0</v>
      </c>
      <c r="I36" s="27"/>
      <c r="J36" s="28"/>
      <c r="K36" s="40">
        <f>I36-J36</f>
        <v>0</v>
      </c>
      <c r="M36" s="29">
        <f>SUM(C36,F36,I36)</f>
        <v>0</v>
      </c>
      <c r="N36" s="30">
        <f>SUM(D36,G36,J36)</f>
        <v>0</v>
      </c>
      <c r="O36" s="31">
        <f>M36-N36</f>
        <v>0</v>
      </c>
    </row>
    <row r="37" spans="1:15" x14ac:dyDescent="0.25">
      <c r="A37" s="41" t="s">
        <v>45</v>
      </c>
      <c r="B37" s="33"/>
      <c r="C37" s="34">
        <f>SUM(C35:C36)</f>
        <v>0</v>
      </c>
      <c r="D37" s="34">
        <f>SUM(D35:D36)</f>
        <v>0</v>
      </c>
      <c r="E37" s="34">
        <f>SUM(E35:E36)</f>
        <v>0</v>
      </c>
      <c r="F37" s="34">
        <f t="shared" ref="F37" si="30">SUM(F35:F36)</f>
        <v>0</v>
      </c>
      <c r="G37" s="35">
        <f>SUM(G35:G36)</f>
        <v>0</v>
      </c>
      <c r="H37" s="35">
        <f>SUM(H35:H36)</f>
        <v>0</v>
      </c>
      <c r="I37" s="36">
        <f t="shared" ref="I37" si="31">SUM(I35:I36)</f>
        <v>0</v>
      </c>
      <c r="J37" s="37">
        <f>SUM(J35:J36)</f>
        <v>0</v>
      </c>
      <c r="K37" s="38"/>
      <c r="M37" s="36">
        <f>SUM(M35:M36)</f>
        <v>0</v>
      </c>
      <c r="N37" s="36">
        <f t="shared" ref="N37:O37" si="32">SUM(N35:N36)</f>
        <v>0</v>
      </c>
      <c r="O37" s="42">
        <f t="shared" si="32"/>
        <v>0</v>
      </c>
    </row>
    <row r="38" spans="1:15" x14ac:dyDescent="0.25">
      <c r="A38" s="23">
        <v>671000</v>
      </c>
      <c r="B38" s="24" t="s">
        <v>46</v>
      </c>
      <c r="C38" s="25"/>
      <c r="D38" s="25"/>
      <c r="E38" s="25">
        <f>C38-D38</f>
        <v>0</v>
      </c>
      <c r="F38" s="26"/>
      <c r="G38" s="39"/>
      <c r="H38" s="39">
        <f>F38-G38</f>
        <v>0</v>
      </c>
      <c r="I38" s="27"/>
      <c r="J38" s="28"/>
      <c r="K38" s="40">
        <f>I38-J38</f>
        <v>0</v>
      </c>
      <c r="M38" s="29">
        <f>SUM(C38,F38,I38)</f>
        <v>0</v>
      </c>
      <c r="N38" s="30">
        <f>SUM(D38,G38,J38)</f>
        <v>0</v>
      </c>
      <c r="O38" s="31">
        <f>M38-N38</f>
        <v>0</v>
      </c>
    </row>
    <row r="39" spans="1:15" x14ac:dyDescent="0.25">
      <c r="A39" s="23">
        <v>681120</v>
      </c>
      <c r="B39" s="24" t="s">
        <v>47</v>
      </c>
      <c r="C39" s="25">
        <v>280</v>
      </c>
      <c r="D39" s="25"/>
      <c r="E39" s="25">
        <f>C39-D39</f>
        <v>280</v>
      </c>
      <c r="F39" s="26">
        <v>280</v>
      </c>
      <c r="G39" s="39"/>
      <c r="H39" s="39">
        <f>F39-G39</f>
        <v>280</v>
      </c>
      <c r="I39" s="27"/>
      <c r="J39" s="28"/>
      <c r="K39" s="40">
        <f>I39-J39</f>
        <v>0</v>
      </c>
      <c r="M39" s="29">
        <f>SUM(C39,F39,I39)</f>
        <v>560</v>
      </c>
      <c r="N39" s="30">
        <f>SUM(D39,G39,J39)</f>
        <v>0</v>
      </c>
      <c r="O39" s="31">
        <f>M39-N39</f>
        <v>560</v>
      </c>
    </row>
    <row r="40" spans="1:15" ht="15.75" thickBot="1" x14ac:dyDescent="0.3">
      <c r="A40" s="43" t="s">
        <v>48</v>
      </c>
      <c r="B40" s="44"/>
      <c r="C40" s="45">
        <f>SUM(C38:C39)</f>
        <v>280</v>
      </c>
      <c r="D40" s="45">
        <f>SUM(D38:D39)</f>
        <v>0</v>
      </c>
      <c r="E40" s="45">
        <f>SUM(E38:E39)</f>
        <v>280</v>
      </c>
      <c r="F40" s="45">
        <f t="shared" ref="F40" si="33">SUM(F38:F39)</f>
        <v>280</v>
      </c>
      <c r="G40" s="46">
        <f>SUM(G38:G39)</f>
        <v>0</v>
      </c>
      <c r="H40" s="46">
        <f>SUM(H38:H39)</f>
        <v>280</v>
      </c>
      <c r="I40" s="47">
        <f t="shared" ref="I40" si="34">SUM(I38:I39)</f>
        <v>0</v>
      </c>
      <c r="J40" s="48">
        <f>SUM(J38:J39)</f>
        <v>0</v>
      </c>
      <c r="K40" s="49"/>
      <c r="M40" s="47">
        <f>SUM(M38:M39)</f>
        <v>560</v>
      </c>
      <c r="N40" s="45">
        <f t="shared" ref="N40:O40" si="35">SUM(N38:N39)</f>
        <v>0</v>
      </c>
      <c r="O40" s="49">
        <f t="shared" si="35"/>
        <v>560</v>
      </c>
    </row>
    <row r="41" spans="1:15" ht="19.5" thickBot="1" x14ac:dyDescent="0.3">
      <c r="A41" s="113" t="s">
        <v>49</v>
      </c>
      <c r="B41" s="114"/>
      <c r="C41" s="50">
        <f>SUM(C2:C8,C10:C11,C13:C22,C24:C33,C35:C36,C38:C39)</f>
        <v>30827.85</v>
      </c>
      <c r="D41" s="50">
        <f>SUM(D2:D8,D10:D11,D13:D22,D24:D33,D35:D36,D38:D39)</f>
        <v>0</v>
      </c>
      <c r="E41" s="50">
        <f>SUM(E2:E8,E10:E11,E13:E22,E24:E33,E35:E36,E38:E39)</f>
        <v>30827.85</v>
      </c>
      <c r="F41" s="51">
        <f t="shared" ref="F41" si="36">SUM(F2:F8,F10:F11,F13:F22,F24:F33,F35:F36,F38:F39)</f>
        <v>24911.8</v>
      </c>
      <c r="G41" s="52">
        <f>SUM(G2:G8,G10:G11,G13:G22,G24:G33,G35:G36,G38:G39)</f>
        <v>0</v>
      </c>
      <c r="H41" s="52">
        <f>SUM(H2:H8,H10:H11,H13:H22,H24:H33,H35:H36,H38:H39)</f>
        <v>24911.8</v>
      </c>
      <c r="I41" s="53">
        <f t="shared" ref="I41" si="37">SUM(I2:I8,I10:I11,I13:I22,I24:I33,I35:I36,I38:I39)</f>
        <v>0</v>
      </c>
      <c r="J41" s="54">
        <f>SUM(J2:J8,J10:J11,J13:J22,J24:J33,J35:J36,J38:J39)</f>
        <v>0</v>
      </c>
      <c r="K41" s="55">
        <f>SUM(K2:K8,K10:K11,K13:K22,K24:K33,K35:K36,K38:K39)</f>
        <v>0</v>
      </c>
      <c r="M41" s="56">
        <f>SUM(M2:M8,M10:M11,M13:M22,M24:M33,M35:M36,M38:M39)</f>
        <v>55739.649999999994</v>
      </c>
      <c r="N41" s="56">
        <f t="shared" ref="N41" si="38">SUM(N2:N8,N10:N11,N13:N22,N24:N33,N35:N36,N38:N39)</f>
        <v>0</v>
      </c>
      <c r="O41" s="57">
        <f>SUM(O2:O8,O10:O11,O13:O22,O24:O33,O35:O36,O38:O39)</f>
        <v>55739.649999999994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91B2-6B04-482C-911D-560528B605A3}">
  <sheetPr>
    <tabColor rgb="FFFFC000"/>
  </sheetPr>
  <dimension ref="A1:G110"/>
  <sheetViews>
    <sheetView showZeros="0" tabSelected="1" workbookViewId="0">
      <pane ySplit="2" topLeftCell="A3" activePane="bottomLeft" state="frozen"/>
      <selection pane="bottomLeft" activeCell="C3" sqref="C3"/>
    </sheetView>
  </sheetViews>
  <sheetFormatPr baseColWidth="10" defaultRowHeight="15" x14ac:dyDescent="0.25"/>
  <cols>
    <col min="2" max="2" width="18" style="86" customWidth="1"/>
    <col min="3" max="3" width="34" customWidth="1"/>
    <col min="4" max="4" width="34.140625" customWidth="1"/>
    <col min="5" max="5" width="18.28515625" style="87" customWidth="1"/>
    <col min="6" max="6" width="22.5703125" customWidth="1"/>
    <col min="7" max="7" width="22.7109375" customWidth="1"/>
  </cols>
  <sheetData>
    <row r="1" spans="1:7" ht="15.75" thickBot="1" x14ac:dyDescent="0.3"/>
    <row r="2" spans="1:7" ht="44.25" customHeight="1" thickBot="1" x14ac:dyDescent="0.3">
      <c r="A2" s="108" t="s">
        <v>51</v>
      </c>
      <c r="B2" s="109" t="s">
        <v>52</v>
      </c>
      <c r="C2" s="110" t="s">
        <v>53</v>
      </c>
      <c r="D2" s="110" t="s">
        <v>54</v>
      </c>
      <c r="E2" s="111" t="s">
        <v>55</v>
      </c>
      <c r="F2" s="110" t="s">
        <v>56</v>
      </c>
      <c r="G2" s="112" t="s">
        <v>57</v>
      </c>
    </row>
    <row r="3" spans="1:7" ht="15.75" x14ac:dyDescent="0.25">
      <c r="A3" s="103"/>
      <c r="B3" s="104"/>
      <c r="C3" s="105"/>
      <c r="D3" s="105"/>
      <c r="E3" s="106"/>
      <c r="F3" s="105"/>
      <c r="G3" s="107"/>
    </row>
    <row r="4" spans="1:7" ht="15.75" x14ac:dyDescent="0.25">
      <c r="A4" s="96"/>
      <c r="B4" s="94"/>
      <c r="C4" s="93"/>
      <c r="D4" s="93"/>
      <c r="E4" s="95"/>
      <c r="F4" s="93"/>
      <c r="G4" s="97"/>
    </row>
    <row r="5" spans="1:7" ht="15.75" x14ac:dyDescent="0.25">
      <c r="A5" s="96"/>
      <c r="B5" s="94"/>
      <c r="C5" s="93"/>
      <c r="D5" s="93"/>
      <c r="E5" s="95"/>
      <c r="F5" s="93"/>
      <c r="G5" s="97"/>
    </row>
    <row r="6" spans="1:7" ht="15.75" x14ac:dyDescent="0.25">
      <c r="A6" s="96"/>
      <c r="B6" s="94"/>
      <c r="C6" s="93"/>
      <c r="D6" s="93"/>
      <c r="E6" s="95"/>
      <c r="F6" s="93"/>
      <c r="G6" s="97"/>
    </row>
    <row r="7" spans="1:7" ht="15.75" x14ac:dyDescent="0.25">
      <c r="A7" s="96"/>
      <c r="B7" s="94"/>
      <c r="C7" s="93"/>
      <c r="D7" s="93"/>
      <c r="E7" s="95"/>
      <c r="F7" s="93"/>
      <c r="G7" s="97"/>
    </row>
    <row r="8" spans="1:7" ht="15.75" x14ac:dyDescent="0.25">
      <c r="A8" s="96"/>
      <c r="B8" s="94"/>
      <c r="C8" s="93"/>
      <c r="D8" s="93"/>
      <c r="E8" s="95"/>
      <c r="F8" s="93"/>
      <c r="G8" s="97"/>
    </row>
    <row r="9" spans="1:7" ht="15.75" x14ac:dyDescent="0.25">
      <c r="A9" s="96"/>
      <c r="B9" s="94"/>
      <c r="C9" s="93"/>
      <c r="D9" s="93"/>
      <c r="E9" s="95"/>
      <c r="F9" s="93"/>
      <c r="G9" s="97"/>
    </row>
    <row r="10" spans="1:7" ht="15.75" x14ac:dyDescent="0.25">
      <c r="A10" s="96"/>
      <c r="B10" s="94"/>
      <c r="C10" s="93"/>
      <c r="D10" s="93"/>
      <c r="E10" s="95"/>
      <c r="F10" s="93"/>
      <c r="G10" s="97"/>
    </row>
    <row r="11" spans="1:7" ht="15.75" x14ac:dyDescent="0.25">
      <c r="A11" s="96"/>
      <c r="B11" s="94"/>
      <c r="C11" s="93"/>
      <c r="D11" s="93"/>
      <c r="E11" s="95"/>
      <c r="F11" s="93"/>
      <c r="G11" s="97"/>
    </row>
    <row r="12" spans="1:7" ht="15.75" x14ac:dyDescent="0.25">
      <c r="A12" s="96"/>
      <c r="B12" s="94"/>
      <c r="C12" s="93"/>
      <c r="D12" s="93"/>
      <c r="E12" s="95"/>
      <c r="F12" s="93"/>
      <c r="G12" s="97"/>
    </row>
    <row r="13" spans="1:7" ht="15.75" x14ac:dyDescent="0.25">
      <c r="A13" s="96"/>
      <c r="B13" s="94"/>
      <c r="C13" s="93"/>
      <c r="D13" s="93"/>
      <c r="E13" s="95"/>
      <c r="F13" s="93"/>
      <c r="G13" s="97"/>
    </row>
    <row r="14" spans="1:7" ht="15.75" x14ac:dyDescent="0.25">
      <c r="A14" s="96"/>
      <c r="B14" s="94"/>
      <c r="C14" s="93"/>
      <c r="D14" s="93"/>
      <c r="E14" s="95"/>
      <c r="F14" s="93"/>
      <c r="G14" s="97"/>
    </row>
    <row r="15" spans="1:7" ht="15.75" x14ac:dyDescent="0.25">
      <c r="A15" s="96"/>
      <c r="B15" s="94"/>
      <c r="C15" s="93"/>
      <c r="D15" s="93"/>
      <c r="E15" s="95"/>
      <c r="F15" s="93"/>
      <c r="G15" s="97"/>
    </row>
    <row r="16" spans="1:7" ht="15.75" x14ac:dyDescent="0.25">
      <c r="A16" s="96"/>
      <c r="B16" s="94"/>
      <c r="C16" s="93"/>
      <c r="D16" s="93"/>
      <c r="E16" s="95"/>
      <c r="F16" s="93"/>
      <c r="G16" s="97"/>
    </row>
    <row r="17" spans="1:7" ht="15.75" x14ac:dyDescent="0.25">
      <c r="A17" s="96"/>
      <c r="B17" s="94"/>
      <c r="C17" s="93"/>
      <c r="D17" s="93"/>
      <c r="E17" s="95"/>
      <c r="F17" s="93"/>
      <c r="G17" s="97"/>
    </row>
    <row r="18" spans="1:7" ht="15.75" x14ac:dyDescent="0.25">
      <c r="A18" s="96"/>
      <c r="B18" s="94"/>
      <c r="C18" s="93"/>
      <c r="D18" s="93"/>
      <c r="E18" s="95"/>
      <c r="F18" s="93"/>
      <c r="G18" s="97"/>
    </row>
    <row r="19" spans="1:7" ht="15.75" x14ac:dyDescent="0.25">
      <c r="A19" s="96"/>
      <c r="B19" s="94"/>
      <c r="C19" s="93"/>
      <c r="D19" s="93"/>
      <c r="E19" s="95"/>
      <c r="F19" s="93"/>
      <c r="G19" s="97"/>
    </row>
    <row r="20" spans="1:7" ht="15.75" x14ac:dyDescent="0.25">
      <c r="A20" s="96"/>
      <c r="B20" s="94"/>
      <c r="C20" s="93"/>
      <c r="D20" s="93"/>
      <c r="E20" s="95"/>
      <c r="F20" s="93"/>
      <c r="G20" s="97"/>
    </row>
    <row r="21" spans="1:7" ht="15.75" x14ac:dyDescent="0.25">
      <c r="A21" s="96"/>
      <c r="B21" s="94"/>
      <c r="C21" s="93"/>
      <c r="D21" s="93"/>
      <c r="E21" s="95"/>
      <c r="F21" s="93"/>
      <c r="G21" s="97"/>
    </row>
    <row r="22" spans="1:7" ht="15.75" x14ac:dyDescent="0.25">
      <c r="A22" s="96"/>
      <c r="B22" s="94"/>
      <c r="C22" s="93"/>
      <c r="D22" s="93"/>
      <c r="E22" s="95"/>
      <c r="F22" s="93"/>
      <c r="G22" s="97"/>
    </row>
    <row r="23" spans="1:7" ht="15.75" x14ac:dyDescent="0.25">
      <c r="A23" s="96"/>
      <c r="B23" s="94"/>
      <c r="C23" s="93"/>
      <c r="D23" s="93"/>
      <c r="E23" s="95"/>
      <c r="F23" s="93"/>
      <c r="G23" s="97"/>
    </row>
    <row r="24" spans="1:7" ht="15.75" x14ac:dyDescent="0.25">
      <c r="A24" s="96"/>
      <c r="B24" s="94"/>
      <c r="C24" s="93"/>
      <c r="D24" s="93"/>
      <c r="E24" s="95"/>
      <c r="F24" s="93"/>
      <c r="G24" s="97"/>
    </row>
    <row r="25" spans="1:7" ht="15.75" x14ac:dyDescent="0.25">
      <c r="A25" s="96"/>
      <c r="B25" s="94"/>
      <c r="C25" s="93"/>
      <c r="D25" s="93"/>
      <c r="E25" s="95"/>
      <c r="F25" s="93"/>
      <c r="G25" s="97"/>
    </row>
    <row r="26" spans="1:7" ht="15.75" x14ac:dyDescent="0.25">
      <c r="A26" s="96"/>
      <c r="B26" s="94"/>
      <c r="C26" s="93"/>
      <c r="D26" s="93"/>
      <c r="E26" s="95"/>
      <c r="F26" s="93"/>
      <c r="G26" s="97"/>
    </row>
    <row r="27" spans="1:7" ht="15.75" x14ac:dyDescent="0.25">
      <c r="A27" s="96"/>
      <c r="B27" s="94"/>
      <c r="C27" s="93"/>
      <c r="D27" s="93"/>
      <c r="E27" s="95"/>
      <c r="F27" s="93"/>
      <c r="G27" s="97"/>
    </row>
    <row r="28" spans="1:7" ht="15.75" x14ac:dyDescent="0.25">
      <c r="A28" s="96"/>
      <c r="B28" s="94"/>
      <c r="C28" s="93"/>
      <c r="D28" s="93"/>
      <c r="E28" s="95"/>
      <c r="F28" s="93"/>
      <c r="G28" s="97"/>
    </row>
    <row r="29" spans="1:7" ht="15.75" x14ac:dyDescent="0.25">
      <c r="A29" s="96"/>
      <c r="B29" s="94"/>
      <c r="C29" s="93"/>
      <c r="D29" s="93"/>
      <c r="E29" s="95"/>
      <c r="F29" s="93"/>
      <c r="G29" s="97"/>
    </row>
    <row r="30" spans="1:7" ht="15.75" x14ac:dyDescent="0.25">
      <c r="A30" s="96"/>
      <c r="B30" s="94"/>
      <c r="C30" s="93"/>
      <c r="D30" s="93"/>
      <c r="E30" s="95"/>
      <c r="F30" s="93"/>
      <c r="G30" s="97"/>
    </row>
    <row r="31" spans="1:7" ht="15.75" x14ac:dyDescent="0.25">
      <c r="A31" s="96"/>
      <c r="B31" s="94"/>
      <c r="C31" s="93"/>
      <c r="D31" s="93"/>
      <c r="E31" s="95"/>
      <c r="F31" s="93"/>
      <c r="G31" s="97"/>
    </row>
    <row r="32" spans="1:7" ht="15.75" x14ac:dyDescent="0.25">
      <c r="A32" s="96"/>
      <c r="B32" s="94"/>
      <c r="C32" s="93"/>
      <c r="D32" s="93"/>
      <c r="E32" s="95"/>
      <c r="F32" s="93"/>
      <c r="G32" s="97"/>
    </row>
    <row r="33" spans="1:7" ht="15.75" x14ac:dyDescent="0.25">
      <c r="A33" s="96"/>
      <c r="B33" s="94"/>
      <c r="C33" s="93"/>
      <c r="D33" s="93"/>
      <c r="E33" s="95"/>
      <c r="F33" s="93"/>
      <c r="G33" s="97"/>
    </row>
    <row r="34" spans="1:7" ht="15.75" x14ac:dyDescent="0.25">
      <c r="A34" s="96"/>
      <c r="B34" s="94"/>
      <c r="C34" s="93"/>
      <c r="D34" s="93"/>
      <c r="E34" s="95"/>
      <c r="F34" s="93"/>
      <c r="G34" s="97"/>
    </row>
    <row r="35" spans="1:7" ht="15.75" x14ac:dyDescent="0.25">
      <c r="A35" s="96"/>
      <c r="B35" s="94"/>
      <c r="C35" s="93"/>
      <c r="D35" s="93"/>
      <c r="E35" s="95"/>
      <c r="F35" s="93"/>
      <c r="G35" s="97"/>
    </row>
    <row r="36" spans="1:7" ht="15.75" x14ac:dyDescent="0.25">
      <c r="A36" s="96"/>
      <c r="B36" s="94"/>
      <c r="C36" s="93"/>
      <c r="D36" s="93"/>
      <c r="E36" s="95"/>
      <c r="F36" s="93"/>
      <c r="G36" s="97"/>
    </row>
    <row r="37" spans="1:7" ht="15.75" x14ac:dyDescent="0.25">
      <c r="A37" s="96"/>
      <c r="B37" s="94"/>
      <c r="C37" s="93"/>
      <c r="D37" s="93"/>
      <c r="E37" s="95"/>
      <c r="F37" s="93"/>
      <c r="G37" s="97"/>
    </row>
    <row r="38" spans="1:7" ht="15.75" x14ac:dyDescent="0.25">
      <c r="A38" s="96"/>
      <c r="B38" s="94"/>
      <c r="C38" s="93"/>
      <c r="D38" s="93"/>
      <c r="E38" s="95"/>
      <c r="F38" s="93"/>
      <c r="G38" s="97"/>
    </row>
    <row r="39" spans="1:7" ht="15.75" x14ac:dyDescent="0.25">
      <c r="A39" s="96"/>
      <c r="B39" s="94"/>
      <c r="C39" s="93"/>
      <c r="D39" s="93"/>
      <c r="E39" s="95"/>
      <c r="F39" s="93"/>
      <c r="G39" s="97"/>
    </row>
    <row r="40" spans="1:7" ht="15.75" x14ac:dyDescent="0.25">
      <c r="A40" s="96"/>
      <c r="B40" s="94"/>
      <c r="C40" s="93"/>
      <c r="D40" s="93"/>
      <c r="E40" s="95"/>
      <c r="F40" s="93"/>
      <c r="G40" s="97"/>
    </row>
    <row r="41" spans="1:7" ht="15.75" x14ac:dyDescent="0.25">
      <c r="A41" s="96"/>
      <c r="B41" s="94"/>
      <c r="C41" s="93"/>
      <c r="D41" s="93"/>
      <c r="E41" s="95"/>
      <c r="F41" s="93"/>
      <c r="G41" s="97"/>
    </row>
    <row r="42" spans="1:7" ht="15.75" x14ac:dyDescent="0.25">
      <c r="A42" s="96"/>
      <c r="B42" s="94"/>
      <c r="C42" s="93"/>
      <c r="D42" s="93"/>
      <c r="E42" s="95"/>
      <c r="F42" s="93"/>
      <c r="G42" s="97"/>
    </row>
    <row r="43" spans="1:7" ht="15.75" x14ac:dyDescent="0.25">
      <c r="A43" s="96"/>
      <c r="B43" s="94"/>
      <c r="C43" s="93"/>
      <c r="D43" s="93"/>
      <c r="E43" s="95"/>
      <c r="F43" s="93"/>
      <c r="G43" s="97"/>
    </row>
    <row r="44" spans="1:7" ht="15.75" x14ac:dyDescent="0.25">
      <c r="A44" s="96"/>
      <c r="B44" s="94"/>
      <c r="C44" s="93"/>
      <c r="D44" s="93"/>
      <c r="E44" s="95"/>
      <c r="F44" s="93"/>
      <c r="G44" s="97"/>
    </row>
    <row r="45" spans="1:7" ht="15.75" x14ac:dyDescent="0.25">
      <c r="A45" s="96"/>
      <c r="B45" s="94"/>
      <c r="C45" s="93"/>
      <c r="D45" s="93"/>
      <c r="E45" s="95"/>
      <c r="F45" s="93"/>
      <c r="G45" s="97"/>
    </row>
    <row r="46" spans="1:7" ht="15.75" x14ac:dyDescent="0.25">
      <c r="A46" s="96"/>
      <c r="B46" s="94"/>
      <c r="C46" s="93"/>
      <c r="D46" s="93"/>
      <c r="E46" s="95"/>
      <c r="F46" s="93"/>
      <c r="G46" s="97"/>
    </row>
    <row r="47" spans="1:7" ht="15.75" x14ac:dyDescent="0.25">
      <c r="A47" s="96"/>
      <c r="B47" s="94"/>
      <c r="C47" s="93"/>
      <c r="D47" s="93"/>
      <c r="E47" s="95"/>
      <c r="F47" s="93"/>
      <c r="G47" s="97"/>
    </row>
    <row r="48" spans="1:7" ht="15.75" x14ac:dyDescent="0.25">
      <c r="A48" s="96"/>
      <c r="B48" s="94"/>
      <c r="C48" s="93"/>
      <c r="D48" s="93"/>
      <c r="E48" s="95"/>
      <c r="F48" s="93"/>
      <c r="G48" s="97"/>
    </row>
    <row r="49" spans="1:7" ht="15.75" x14ac:dyDescent="0.25">
      <c r="A49" s="96"/>
      <c r="B49" s="94"/>
      <c r="C49" s="93"/>
      <c r="D49" s="93"/>
      <c r="E49" s="95"/>
      <c r="F49" s="93"/>
      <c r="G49" s="97"/>
    </row>
    <row r="50" spans="1:7" ht="15.75" x14ac:dyDescent="0.25">
      <c r="A50" s="96"/>
      <c r="B50" s="94"/>
      <c r="C50" s="93"/>
      <c r="D50" s="93"/>
      <c r="E50" s="95"/>
      <c r="F50" s="93"/>
      <c r="G50" s="97"/>
    </row>
    <row r="51" spans="1:7" ht="15.75" x14ac:dyDescent="0.25">
      <c r="A51" s="96"/>
      <c r="B51" s="94"/>
      <c r="C51" s="93"/>
      <c r="D51" s="93"/>
      <c r="E51" s="95"/>
      <c r="F51" s="93"/>
      <c r="G51" s="97"/>
    </row>
    <row r="52" spans="1:7" ht="15.75" x14ac:dyDescent="0.25">
      <c r="A52" s="96"/>
      <c r="B52" s="94"/>
      <c r="C52" s="93"/>
      <c r="D52" s="93"/>
      <c r="E52" s="95"/>
      <c r="F52" s="93"/>
      <c r="G52" s="97"/>
    </row>
    <row r="53" spans="1:7" ht="15.75" x14ac:dyDescent="0.25">
      <c r="A53" s="96"/>
      <c r="B53" s="94"/>
      <c r="C53" s="93"/>
      <c r="D53" s="93"/>
      <c r="E53" s="95"/>
      <c r="F53" s="93"/>
      <c r="G53" s="97"/>
    </row>
    <row r="54" spans="1:7" ht="15.75" x14ac:dyDescent="0.25">
      <c r="A54" s="96"/>
      <c r="B54" s="94"/>
      <c r="C54" s="93"/>
      <c r="D54" s="93"/>
      <c r="E54" s="95"/>
      <c r="F54" s="93"/>
      <c r="G54" s="97"/>
    </row>
    <row r="55" spans="1:7" ht="15.75" x14ac:dyDescent="0.25">
      <c r="A55" s="96"/>
      <c r="B55" s="94"/>
      <c r="C55" s="93"/>
      <c r="D55" s="93"/>
      <c r="E55" s="95"/>
      <c r="F55" s="93"/>
      <c r="G55" s="97"/>
    </row>
    <row r="56" spans="1:7" ht="15.75" x14ac:dyDescent="0.25">
      <c r="A56" s="96"/>
      <c r="B56" s="94"/>
      <c r="C56" s="93"/>
      <c r="D56" s="93"/>
      <c r="E56" s="95"/>
      <c r="F56" s="93"/>
      <c r="G56" s="97"/>
    </row>
    <row r="57" spans="1:7" ht="15.75" x14ac:dyDescent="0.25">
      <c r="A57" s="96"/>
      <c r="B57" s="94"/>
      <c r="C57" s="93"/>
      <c r="D57" s="93"/>
      <c r="E57" s="95"/>
      <c r="F57" s="93"/>
      <c r="G57" s="97"/>
    </row>
    <row r="58" spans="1:7" ht="15.75" x14ac:dyDescent="0.25">
      <c r="A58" s="96"/>
      <c r="B58" s="94"/>
      <c r="C58" s="93"/>
      <c r="D58" s="93"/>
      <c r="E58" s="95"/>
      <c r="F58" s="93"/>
      <c r="G58" s="97"/>
    </row>
    <row r="59" spans="1:7" ht="15.75" x14ac:dyDescent="0.25">
      <c r="A59" s="96"/>
      <c r="B59" s="94"/>
      <c r="C59" s="93"/>
      <c r="D59" s="93"/>
      <c r="E59" s="95"/>
      <c r="F59" s="93"/>
      <c r="G59" s="97"/>
    </row>
    <row r="60" spans="1:7" ht="15.75" x14ac:dyDescent="0.25">
      <c r="A60" s="96"/>
      <c r="B60" s="94"/>
      <c r="C60" s="93"/>
      <c r="D60" s="93"/>
      <c r="E60" s="95"/>
      <c r="F60" s="93"/>
      <c r="G60" s="97"/>
    </row>
    <row r="61" spans="1:7" ht="15.75" x14ac:dyDescent="0.25">
      <c r="A61" s="96"/>
      <c r="B61" s="94"/>
      <c r="C61" s="93"/>
      <c r="D61" s="93"/>
      <c r="E61" s="95"/>
      <c r="F61" s="93"/>
      <c r="G61" s="97"/>
    </row>
    <row r="62" spans="1:7" ht="15.75" x14ac:dyDescent="0.25">
      <c r="A62" s="96"/>
      <c r="B62" s="94"/>
      <c r="C62" s="93"/>
      <c r="D62" s="93"/>
      <c r="E62" s="95"/>
      <c r="F62" s="93"/>
      <c r="G62" s="97"/>
    </row>
    <row r="63" spans="1:7" ht="15.75" x14ac:dyDescent="0.25">
      <c r="A63" s="96"/>
      <c r="B63" s="94"/>
      <c r="C63" s="93"/>
      <c r="D63" s="93"/>
      <c r="E63" s="95"/>
      <c r="F63" s="93"/>
      <c r="G63" s="97"/>
    </row>
    <row r="64" spans="1:7" ht="15.75" x14ac:dyDescent="0.25">
      <c r="A64" s="96"/>
      <c r="B64" s="94"/>
      <c r="C64" s="93"/>
      <c r="D64" s="93"/>
      <c r="E64" s="95"/>
      <c r="F64" s="93"/>
      <c r="G64" s="97"/>
    </row>
    <row r="65" spans="1:7" ht="15.75" x14ac:dyDescent="0.25">
      <c r="A65" s="96"/>
      <c r="B65" s="94"/>
      <c r="C65" s="93"/>
      <c r="D65" s="93"/>
      <c r="E65" s="95"/>
      <c r="F65" s="93"/>
      <c r="G65" s="97"/>
    </row>
    <row r="66" spans="1:7" ht="15.75" x14ac:dyDescent="0.25">
      <c r="A66" s="96"/>
      <c r="B66" s="94"/>
      <c r="C66" s="93"/>
      <c r="D66" s="93"/>
      <c r="E66" s="95"/>
      <c r="F66" s="93"/>
      <c r="G66" s="97"/>
    </row>
    <row r="67" spans="1:7" ht="15.75" x14ac:dyDescent="0.25">
      <c r="A67" s="96"/>
      <c r="B67" s="94"/>
      <c r="C67" s="93"/>
      <c r="D67" s="93"/>
      <c r="E67" s="95"/>
      <c r="F67" s="93"/>
      <c r="G67" s="97"/>
    </row>
    <row r="68" spans="1:7" ht="15.75" x14ac:dyDescent="0.25">
      <c r="A68" s="96"/>
      <c r="B68" s="94"/>
      <c r="C68" s="93"/>
      <c r="D68" s="93"/>
      <c r="E68" s="95"/>
      <c r="F68" s="93"/>
      <c r="G68" s="97"/>
    </row>
    <row r="69" spans="1:7" ht="15.75" x14ac:dyDescent="0.25">
      <c r="A69" s="96"/>
      <c r="B69" s="94"/>
      <c r="C69" s="93"/>
      <c r="D69" s="93"/>
      <c r="E69" s="95"/>
      <c r="F69" s="93"/>
      <c r="G69" s="97"/>
    </row>
    <row r="70" spans="1:7" ht="15.75" x14ac:dyDescent="0.25">
      <c r="A70" s="96"/>
      <c r="B70" s="94"/>
      <c r="C70" s="93"/>
      <c r="D70" s="93"/>
      <c r="E70" s="95"/>
      <c r="F70" s="93"/>
      <c r="G70" s="97"/>
    </row>
    <row r="71" spans="1:7" ht="15.75" x14ac:dyDescent="0.25">
      <c r="A71" s="96"/>
      <c r="B71" s="94"/>
      <c r="C71" s="93"/>
      <c r="D71" s="93"/>
      <c r="E71" s="95"/>
      <c r="F71" s="93"/>
      <c r="G71" s="97"/>
    </row>
    <row r="72" spans="1:7" ht="15.75" x14ac:dyDescent="0.25">
      <c r="A72" s="96"/>
      <c r="B72" s="94"/>
      <c r="C72" s="93"/>
      <c r="D72" s="93"/>
      <c r="E72" s="95"/>
      <c r="F72" s="93"/>
      <c r="G72" s="97"/>
    </row>
    <row r="73" spans="1:7" ht="15.75" x14ac:dyDescent="0.25">
      <c r="A73" s="96"/>
      <c r="B73" s="94"/>
      <c r="C73" s="93"/>
      <c r="D73" s="93"/>
      <c r="E73" s="95"/>
      <c r="F73" s="93"/>
      <c r="G73" s="97"/>
    </row>
    <row r="74" spans="1:7" ht="15.75" x14ac:dyDescent="0.25">
      <c r="A74" s="96"/>
      <c r="B74" s="94"/>
      <c r="C74" s="93"/>
      <c r="D74" s="93"/>
      <c r="E74" s="95"/>
      <c r="F74" s="93"/>
      <c r="G74" s="97"/>
    </row>
    <row r="75" spans="1:7" ht="15.75" x14ac:dyDescent="0.25">
      <c r="A75" s="96"/>
      <c r="B75" s="94"/>
      <c r="C75" s="93"/>
      <c r="D75" s="93"/>
      <c r="E75" s="95"/>
      <c r="F75" s="93"/>
      <c r="G75" s="97"/>
    </row>
    <row r="76" spans="1:7" ht="15.75" x14ac:dyDescent="0.25">
      <c r="A76" s="96"/>
      <c r="B76" s="94"/>
      <c r="C76" s="93"/>
      <c r="D76" s="93"/>
      <c r="E76" s="95"/>
      <c r="F76" s="93"/>
      <c r="G76" s="97"/>
    </row>
    <row r="77" spans="1:7" ht="15.75" x14ac:dyDescent="0.25">
      <c r="A77" s="96"/>
      <c r="B77" s="94"/>
      <c r="C77" s="93"/>
      <c r="D77" s="93"/>
      <c r="E77" s="95"/>
      <c r="F77" s="93"/>
      <c r="G77" s="97"/>
    </row>
    <row r="78" spans="1:7" ht="15.75" x14ac:dyDescent="0.25">
      <c r="A78" s="96"/>
      <c r="B78" s="94"/>
      <c r="C78" s="93"/>
      <c r="D78" s="93"/>
      <c r="E78" s="95"/>
      <c r="F78" s="93"/>
      <c r="G78" s="97"/>
    </row>
    <row r="79" spans="1:7" ht="15.75" x14ac:dyDescent="0.25">
      <c r="A79" s="96"/>
      <c r="B79" s="94"/>
      <c r="C79" s="93"/>
      <c r="D79" s="93"/>
      <c r="E79" s="95"/>
      <c r="F79" s="93"/>
      <c r="G79" s="97"/>
    </row>
    <row r="80" spans="1:7" ht="15.75" x14ac:dyDescent="0.25">
      <c r="A80" s="96"/>
      <c r="B80" s="94"/>
      <c r="C80" s="93"/>
      <c r="D80" s="93"/>
      <c r="E80" s="95"/>
      <c r="F80" s="93"/>
      <c r="G80" s="97"/>
    </row>
    <row r="81" spans="1:7" ht="15.75" x14ac:dyDescent="0.25">
      <c r="A81" s="96"/>
      <c r="B81" s="94"/>
      <c r="C81" s="93"/>
      <c r="D81" s="93"/>
      <c r="E81" s="95"/>
      <c r="F81" s="93"/>
      <c r="G81" s="97"/>
    </row>
    <row r="82" spans="1:7" ht="15.75" x14ac:dyDescent="0.25">
      <c r="A82" s="96"/>
      <c r="B82" s="94"/>
      <c r="C82" s="93"/>
      <c r="D82" s="93"/>
      <c r="E82" s="95"/>
      <c r="F82" s="93"/>
      <c r="G82" s="97"/>
    </row>
    <row r="83" spans="1:7" ht="15.75" x14ac:dyDescent="0.25">
      <c r="A83" s="96"/>
      <c r="B83" s="94"/>
      <c r="C83" s="93"/>
      <c r="D83" s="93"/>
      <c r="E83" s="95"/>
      <c r="F83" s="93"/>
      <c r="G83" s="97"/>
    </row>
    <row r="84" spans="1:7" ht="15.75" x14ac:dyDescent="0.25">
      <c r="A84" s="96"/>
      <c r="B84" s="94"/>
      <c r="C84" s="93"/>
      <c r="D84" s="93"/>
      <c r="E84" s="95"/>
      <c r="F84" s="93"/>
      <c r="G84" s="97"/>
    </row>
    <row r="85" spans="1:7" ht="15.75" x14ac:dyDescent="0.25">
      <c r="A85" s="96"/>
      <c r="B85" s="94"/>
      <c r="C85" s="93"/>
      <c r="D85" s="93"/>
      <c r="E85" s="95"/>
      <c r="F85" s="93"/>
      <c r="G85" s="97"/>
    </row>
    <row r="86" spans="1:7" ht="15.75" x14ac:dyDescent="0.25">
      <c r="A86" s="96"/>
      <c r="B86" s="94"/>
      <c r="C86" s="93"/>
      <c r="D86" s="93"/>
      <c r="E86" s="95"/>
      <c r="F86" s="93"/>
      <c r="G86" s="97"/>
    </row>
    <row r="87" spans="1:7" ht="15.75" x14ac:dyDescent="0.25">
      <c r="A87" s="96"/>
      <c r="B87" s="94"/>
      <c r="C87" s="93"/>
      <c r="D87" s="93"/>
      <c r="E87" s="95"/>
      <c r="F87" s="93"/>
      <c r="G87" s="97"/>
    </row>
    <row r="88" spans="1:7" ht="15.75" x14ac:dyDescent="0.25">
      <c r="A88" s="96"/>
      <c r="B88" s="94"/>
      <c r="C88" s="93"/>
      <c r="D88" s="93"/>
      <c r="E88" s="95"/>
      <c r="F88" s="93"/>
      <c r="G88" s="97"/>
    </row>
    <row r="89" spans="1:7" ht="15.75" x14ac:dyDescent="0.25">
      <c r="A89" s="96"/>
      <c r="B89" s="94"/>
      <c r="C89" s="93"/>
      <c r="D89" s="93"/>
      <c r="E89" s="95"/>
      <c r="F89" s="93"/>
      <c r="G89" s="97"/>
    </row>
    <row r="90" spans="1:7" ht="15.75" x14ac:dyDescent="0.25">
      <c r="A90" s="96"/>
      <c r="B90" s="94"/>
      <c r="C90" s="93"/>
      <c r="D90" s="93"/>
      <c r="E90" s="95"/>
      <c r="F90" s="93"/>
      <c r="G90" s="97"/>
    </row>
    <row r="91" spans="1:7" ht="15.75" x14ac:dyDescent="0.25">
      <c r="A91" s="96"/>
      <c r="B91" s="94"/>
      <c r="C91" s="93"/>
      <c r="D91" s="93"/>
      <c r="E91" s="95"/>
      <c r="F91" s="93"/>
      <c r="G91" s="97"/>
    </row>
    <row r="92" spans="1:7" ht="15.75" x14ac:dyDescent="0.25">
      <c r="A92" s="96"/>
      <c r="B92" s="94"/>
      <c r="C92" s="93"/>
      <c r="D92" s="93"/>
      <c r="E92" s="95"/>
      <c r="F92" s="93"/>
      <c r="G92" s="97"/>
    </row>
    <row r="93" spans="1:7" ht="15.75" x14ac:dyDescent="0.25">
      <c r="A93" s="96"/>
      <c r="B93" s="94"/>
      <c r="C93" s="93"/>
      <c r="D93" s="93"/>
      <c r="E93" s="95"/>
      <c r="F93" s="93"/>
      <c r="G93" s="97"/>
    </row>
    <row r="94" spans="1:7" ht="15.75" x14ac:dyDescent="0.25">
      <c r="A94" s="96"/>
      <c r="B94" s="94"/>
      <c r="C94" s="93"/>
      <c r="D94" s="93"/>
      <c r="E94" s="95"/>
      <c r="F94" s="93"/>
      <c r="G94" s="97"/>
    </row>
    <row r="95" spans="1:7" ht="15.75" x14ac:dyDescent="0.25">
      <c r="A95" s="96"/>
      <c r="B95" s="94"/>
      <c r="C95" s="93"/>
      <c r="D95" s="93"/>
      <c r="E95" s="95"/>
      <c r="F95" s="93"/>
      <c r="G95" s="97"/>
    </row>
    <row r="96" spans="1:7" ht="15.75" x14ac:dyDescent="0.25">
      <c r="A96" s="96"/>
      <c r="B96" s="94"/>
      <c r="C96" s="93"/>
      <c r="D96" s="93"/>
      <c r="E96" s="95"/>
      <c r="F96" s="93"/>
      <c r="G96" s="97"/>
    </row>
    <row r="97" spans="1:7" ht="15.75" x14ac:dyDescent="0.25">
      <c r="A97" s="96"/>
      <c r="B97" s="94"/>
      <c r="C97" s="93"/>
      <c r="D97" s="93"/>
      <c r="E97" s="95"/>
      <c r="F97" s="93"/>
      <c r="G97" s="97"/>
    </row>
    <row r="98" spans="1:7" ht="15.75" x14ac:dyDescent="0.25">
      <c r="A98" s="96"/>
      <c r="B98" s="94"/>
      <c r="C98" s="93"/>
      <c r="D98" s="93"/>
      <c r="E98" s="95"/>
      <c r="F98" s="93"/>
      <c r="G98" s="97"/>
    </row>
    <row r="99" spans="1:7" ht="15.75" x14ac:dyDescent="0.25">
      <c r="A99" s="96"/>
      <c r="B99" s="94"/>
      <c r="C99" s="93"/>
      <c r="D99" s="93"/>
      <c r="E99" s="95"/>
      <c r="F99" s="93"/>
      <c r="G99" s="97"/>
    </row>
    <row r="100" spans="1:7" ht="15.75" x14ac:dyDescent="0.25">
      <c r="A100" s="96"/>
      <c r="B100" s="94"/>
      <c r="C100" s="93"/>
      <c r="D100" s="93"/>
      <c r="E100" s="95"/>
      <c r="F100" s="93"/>
      <c r="G100" s="97"/>
    </row>
    <row r="101" spans="1:7" ht="15.75" x14ac:dyDescent="0.25">
      <c r="A101" s="96"/>
      <c r="B101" s="94"/>
      <c r="C101" s="93"/>
      <c r="D101" s="93"/>
      <c r="E101" s="95"/>
      <c r="F101" s="93"/>
      <c r="G101" s="97"/>
    </row>
    <row r="102" spans="1:7" ht="15.75" x14ac:dyDescent="0.25">
      <c r="A102" s="96"/>
      <c r="B102" s="94"/>
      <c r="C102" s="93"/>
      <c r="D102" s="93"/>
      <c r="E102" s="95"/>
      <c r="F102" s="93"/>
      <c r="G102" s="97"/>
    </row>
    <row r="103" spans="1:7" ht="15.75" x14ac:dyDescent="0.25">
      <c r="A103" s="96"/>
      <c r="B103" s="94"/>
      <c r="C103" s="93"/>
      <c r="D103" s="93"/>
      <c r="E103" s="95"/>
      <c r="F103" s="93"/>
      <c r="G103" s="97"/>
    </row>
    <row r="104" spans="1:7" ht="15.75" x14ac:dyDescent="0.25">
      <c r="A104" s="96"/>
      <c r="B104" s="94"/>
      <c r="C104" s="93"/>
      <c r="D104" s="93"/>
      <c r="E104" s="95"/>
      <c r="F104" s="93"/>
      <c r="G104" s="97"/>
    </row>
    <row r="105" spans="1:7" ht="15.75" x14ac:dyDescent="0.25">
      <c r="A105" s="96"/>
      <c r="B105" s="94"/>
      <c r="C105" s="93"/>
      <c r="D105" s="93"/>
      <c r="E105" s="95"/>
      <c r="F105" s="93"/>
      <c r="G105" s="97"/>
    </row>
    <row r="106" spans="1:7" ht="15.75" x14ac:dyDescent="0.25">
      <c r="A106" s="96"/>
      <c r="B106" s="94"/>
      <c r="C106" s="93"/>
      <c r="D106" s="93"/>
      <c r="E106" s="95"/>
      <c r="F106" s="93"/>
      <c r="G106" s="97"/>
    </row>
    <row r="107" spans="1:7" ht="15.75" x14ac:dyDescent="0.25">
      <c r="A107" s="96"/>
      <c r="B107" s="94"/>
      <c r="C107" s="93"/>
      <c r="D107" s="93"/>
      <c r="E107" s="95"/>
      <c r="F107" s="93"/>
      <c r="G107" s="97"/>
    </row>
    <row r="108" spans="1:7" ht="15.75" x14ac:dyDescent="0.25">
      <c r="A108" s="96"/>
      <c r="B108" s="94"/>
      <c r="C108" s="93"/>
      <c r="D108" s="93"/>
      <c r="E108" s="95"/>
      <c r="F108" s="93"/>
      <c r="G108" s="97"/>
    </row>
    <row r="109" spans="1:7" ht="15.75" x14ac:dyDescent="0.25">
      <c r="A109" s="96"/>
      <c r="B109" s="94"/>
      <c r="C109" s="93"/>
      <c r="D109" s="93"/>
      <c r="E109" s="95"/>
      <c r="F109" s="93"/>
      <c r="G109" s="97"/>
    </row>
    <row r="110" spans="1:7" ht="16.5" thickBot="1" x14ac:dyDescent="0.3">
      <c r="A110" s="98"/>
      <c r="B110" s="99"/>
      <c r="C110" s="100"/>
      <c r="D110" s="100"/>
      <c r="E110" s="101"/>
      <c r="F110" s="100"/>
      <c r="G110" s="102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54FE6E-4180-4F4F-9033-F47DD923BC75}">
          <x14:formula1>
            <xm:f>LISTES!$C$3:$C$11</xm:f>
          </x14:formula1>
          <xm:sqref>G3</xm:sqref>
        </x14:dataValidation>
        <x14:dataValidation type="list" allowBlank="1" showInputMessage="1" showErrorMessage="1" xr:uid="{1CB0CA89-9639-4CE2-BC7C-14B269EAA553}">
          <x14:formula1>
            <xm:f>LISTES!$A$3:$A$19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7A30C-45F9-44C2-A4B7-527C3F17F0A3}">
  <sheetPr>
    <tabColor rgb="FF00B050"/>
    <pageSetUpPr fitToPage="1"/>
  </sheetPr>
  <dimension ref="A1:E41"/>
  <sheetViews>
    <sheetView showZeros="0" zoomScaleNormal="100" workbookViewId="0">
      <selection activeCell="E6" sqref="E6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11.140625" bestFit="1" customWidth="1"/>
    <col min="5" max="5" width="13.140625" bestFit="1" customWidth="1"/>
  </cols>
  <sheetData>
    <row r="1" spans="1:5" ht="30.75" thickBot="1" x14ac:dyDescent="0.3">
      <c r="A1" s="60" t="s">
        <v>0</v>
      </c>
      <c r="B1" s="61" t="s">
        <v>1</v>
      </c>
      <c r="C1" s="62" t="s">
        <v>50</v>
      </c>
      <c r="D1" s="62" t="s">
        <v>8</v>
      </c>
      <c r="E1" s="63" t="s">
        <v>9</v>
      </c>
    </row>
    <row r="2" spans="1:5" x14ac:dyDescent="0.25">
      <c r="A2" s="64">
        <v>606165</v>
      </c>
      <c r="B2" s="65" t="s">
        <v>10</v>
      </c>
      <c r="C2" s="66"/>
      <c r="D2" s="66"/>
      <c r="E2" s="67">
        <f>C2-D2</f>
        <v>0</v>
      </c>
    </row>
    <row r="3" spans="1:5" x14ac:dyDescent="0.25">
      <c r="A3" s="68">
        <v>606300</v>
      </c>
      <c r="B3" s="69" t="s">
        <v>11</v>
      </c>
      <c r="C3" s="66"/>
      <c r="D3" s="66"/>
      <c r="E3" s="67">
        <f t="shared" ref="E3:E39" si="0">C3-D3</f>
        <v>0</v>
      </c>
    </row>
    <row r="4" spans="1:5" x14ac:dyDescent="0.25">
      <c r="A4" s="68">
        <v>606400</v>
      </c>
      <c r="B4" s="69" t="s">
        <v>12</v>
      </c>
      <c r="C4" s="66"/>
      <c r="D4" s="66"/>
      <c r="E4" s="67">
        <f t="shared" si="0"/>
        <v>0</v>
      </c>
    </row>
    <row r="5" spans="1:5" x14ac:dyDescent="0.25">
      <c r="A5" s="68">
        <v>606810</v>
      </c>
      <c r="B5" s="69" t="s">
        <v>13</v>
      </c>
      <c r="C5" s="66"/>
      <c r="D5" s="66"/>
      <c r="E5" s="67">
        <f t="shared" si="0"/>
        <v>0</v>
      </c>
    </row>
    <row r="6" spans="1:5" x14ac:dyDescent="0.25">
      <c r="A6" s="68">
        <v>606820</v>
      </c>
      <c r="B6" s="69" t="s">
        <v>14</v>
      </c>
      <c r="C6" s="66"/>
      <c r="D6" s="66"/>
      <c r="E6" s="67">
        <f t="shared" si="0"/>
        <v>0</v>
      </c>
    </row>
    <row r="7" spans="1:5" x14ac:dyDescent="0.25">
      <c r="A7" s="68">
        <v>606830</v>
      </c>
      <c r="B7" s="69" t="s">
        <v>15</v>
      </c>
      <c r="C7" s="66"/>
      <c r="D7" s="66"/>
      <c r="E7" s="67">
        <f t="shared" si="0"/>
        <v>0</v>
      </c>
    </row>
    <row r="8" spans="1:5" x14ac:dyDescent="0.25">
      <c r="A8" s="68">
        <v>606840</v>
      </c>
      <c r="B8" s="69" t="s">
        <v>16</v>
      </c>
      <c r="C8" s="66"/>
      <c r="D8" s="66"/>
      <c r="E8" s="67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68">
        <v>616000</v>
      </c>
      <c r="B10" s="69" t="s">
        <v>18</v>
      </c>
      <c r="C10" s="70"/>
      <c r="D10" s="70"/>
      <c r="E10" s="67">
        <f t="shared" si="0"/>
        <v>0</v>
      </c>
    </row>
    <row r="11" spans="1:5" x14ac:dyDescent="0.25">
      <c r="A11" s="68">
        <v>618000</v>
      </c>
      <c r="B11" s="69" t="s">
        <v>19</v>
      </c>
      <c r="C11" s="70"/>
      <c r="D11" s="70"/>
      <c r="E11" s="67">
        <f t="shared" si="0"/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68">
        <v>621000</v>
      </c>
      <c r="B13" s="69" t="s">
        <v>21</v>
      </c>
      <c r="C13" s="70"/>
      <c r="D13" s="70"/>
      <c r="E13" s="67">
        <f t="shared" si="0"/>
        <v>0</v>
      </c>
    </row>
    <row r="14" spans="1:5" x14ac:dyDescent="0.25">
      <c r="A14" s="68">
        <v>622600</v>
      </c>
      <c r="B14" s="69" t="s">
        <v>22</v>
      </c>
      <c r="C14" s="70"/>
      <c r="D14" s="70"/>
      <c r="E14" s="67">
        <f t="shared" si="0"/>
        <v>0</v>
      </c>
    </row>
    <row r="15" spans="1:5" x14ac:dyDescent="0.25">
      <c r="A15" s="68">
        <v>623100</v>
      </c>
      <c r="B15" s="69" t="s">
        <v>23</v>
      </c>
      <c r="C15" s="70"/>
      <c r="D15" s="70"/>
      <c r="E15" s="67">
        <f t="shared" si="0"/>
        <v>0</v>
      </c>
    </row>
    <row r="16" spans="1:5" x14ac:dyDescent="0.25">
      <c r="A16" s="68">
        <v>624000</v>
      </c>
      <c r="B16" s="69" t="s">
        <v>24</v>
      </c>
      <c r="C16" s="70"/>
      <c r="D16" s="70"/>
      <c r="E16" s="67">
        <f t="shared" si="0"/>
        <v>0</v>
      </c>
    </row>
    <row r="17" spans="1:5" x14ac:dyDescent="0.25">
      <c r="A17" s="68">
        <v>625100</v>
      </c>
      <c r="B17" s="69" t="s">
        <v>25</v>
      </c>
      <c r="C17" s="70"/>
      <c r="D17" s="70"/>
      <c r="E17" s="67">
        <f t="shared" si="0"/>
        <v>0</v>
      </c>
    </row>
    <row r="18" spans="1:5" x14ac:dyDescent="0.25">
      <c r="A18" s="68">
        <v>625700</v>
      </c>
      <c r="B18" s="69" t="s">
        <v>26</v>
      </c>
      <c r="C18" s="70"/>
      <c r="D18" s="70"/>
      <c r="E18" s="67">
        <f t="shared" si="0"/>
        <v>0</v>
      </c>
    </row>
    <row r="19" spans="1:5" x14ac:dyDescent="0.25">
      <c r="A19" s="68">
        <v>626000</v>
      </c>
      <c r="B19" s="69" t="s">
        <v>27</v>
      </c>
      <c r="C19" s="70"/>
      <c r="D19" s="70"/>
      <c r="E19" s="67">
        <f t="shared" si="0"/>
        <v>0</v>
      </c>
    </row>
    <row r="20" spans="1:5" x14ac:dyDescent="0.25">
      <c r="A20" s="68">
        <v>627000</v>
      </c>
      <c r="B20" s="69" t="s">
        <v>28</v>
      </c>
      <c r="C20" s="70"/>
      <c r="D20" s="70"/>
      <c r="E20" s="67">
        <f t="shared" si="0"/>
        <v>0</v>
      </c>
    </row>
    <row r="21" spans="1:5" x14ac:dyDescent="0.25">
      <c r="A21" s="68">
        <v>628200</v>
      </c>
      <c r="B21" s="69" t="s">
        <v>29</v>
      </c>
      <c r="C21" s="70"/>
      <c r="D21" s="70"/>
      <c r="E21" s="67">
        <f t="shared" si="0"/>
        <v>0</v>
      </c>
    </row>
    <row r="22" spans="1:5" x14ac:dyDescent="0.25">
      <c r="A22" s="68">
        <v>628600</v>
      </c>
      <c r="B22" s="69" t="s">
        <v>30</v>
      </c>
      <c r="C22" s="70"/>
      <c r="D22" s="70"/>
      <c r="E22" s="67">
        <f t="shared" si="0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3">SUM(D13:D22)</f>
        <v>0</v>
      </c>
      <c r="E23" s="34">
        <f t="shared" si="3"/>
        <v>0</v>
      </c>
    </row>
    <row r="24" spans="1:5" x14ac:dyDescent="0.25">
      <c r="A24" s="68">
        <v>641100</v>
      </c>
      <c r="B24" s="69" t="s">
        <v>32</v>
      </c>
      <c r="C24" s="70"/>
      <c r="D24" s="70"/>
      <c r="E24" s="67">
        <f t="shared" si="0"/>
        <v>0</v>
      </c>
    </row>
    <row r="25" spans="1:5" x14ac:dyDescent="0.25">
      <c r="A25" s="68">
        <v>641200</v>
      </c>
      <c r="B25" s="69" t="s">
        <v>33</v>
      </c>
      <c r="C25" s="70"/>
      <c r="D25" s="70"/>
      <c r="E25" s="67">
        <f t="shared" si="0"/>
        <v>0</v>
      </c>
    </row>
    <row r="26" spans="1:5" x14ac:dyDescent="0.25">
      <c r="A26" s="68">
        <v>641300</v>
      </c>
      <c r="B26" s="69" t="s">
        <v>34</v>
      </c>
      <c r="C26" s="70"/>
      <c r="D26" s="70"/>
      <c r="E26" s="67">
        <f t="shared" si="0"/>
        <v>0</v>
      </c>
    </row>
    <row r="27" spans="1:5" x14ac:dyDescent="0.25">
      <c r="A27" s="68">
        <v>641400</v>
      </c>
      <c r="B27" s="69" t="s">
        <v>35</v>
      </c>
      <c r="C27" s="70"/>
      <c r="D27" s="70"/>
      <c r="E27" s="67">
        <f t="shared" si="0"/>
        <v>0</v>
      </c>
    </row>
    <row r="28" spans="1:5" x14ac:dyDescent="0.25">
      <c r="A28" s="68">
        <v>645100</v>
      </c>
      <c r="B28" s="69" t="s">
        <v>36</v>
      </c>
      <c r="C28" s="70"/>
      <c r="D28" s="70"/>
      <c r="E28" s="67">
        <f t="shared" si="0"/>
        <v>0</v>
      </c>
    </row>
    <row r="29" spans="1:5" x14ac:dyDescent="0.25">
      <c r="A29" s="68">
        <v>645200</v>
      </c>
      <c r="B29" s="69" t="s">
        <v>37</v>
      </c>
      <c r="C29" s="70"/>
      <c r="D29" s="70"/>
      <c r="E29" s="67">
        <f t="shared" si="0"/>
        <v>0</v>
      </c>
    </row>
    <row r="30" spans="1:5" x14ac:dyDescent="0.25">
      <c r="A30" s="68">
        <v>645300</v>
      </c>
      <c r="B30" s="69" t="s">
        <v>38</v>
      </c>
      <c r="C30" s="70"/>
      <c r="D30" s="70"/>
      <c r="E30" s="67">
        <f t="shared" si="0"/>
        <v>0</v>
      </c>
    </row>
    <row r="31" spans="1:5" x14ac:dyDescent="0.25">
      <c r="A31" s="68">
        <v>645400</v>
      </c>
      <c r="B31" s="69" t="s">
        <v>39</v>
      </c>
      <c r="C31" s="70"/>
      <c r="D31" s="70"/>
      <c r="E31" s="67">
        <f t="shared" si="0"/>
        <v>0</v>
      </c>
    </row>
    <row r="32" spans="1:5" x14ac:dyDescent="0.25">
      <c r="A32" s="68">
        <v>645820</v>
      </c>
      <c r="B32" s="69" t="s">
        <v>40</v>
      </c>
      <c r="C32" s="70"/>
      <c r="D32" s="70"/>
      <c r="E32" s="67">
        <f t="shared" si="0"/>
        <v>0</v>
      </c>
    </row>
    <row r="33" spans="1:5" x14ac:dyDescent="0.25">
      <c r="A33" s="68">
        <v>647500</v>
      </c>
      <c r="B33" s="69" t="s">
        <v>41</v>
      </c>
      <c r="C33" s="70"/>
      <c r="D33" s="70"/>
      <c r="E33" s="67">
        <f t="shared" si="0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4">SUM(D24:D33)</f>
        <v>0</v>
      </c>
      <c r="E34" s="34">
        <f t="shared" si="4"/>
        <v>0</v>
      </c>
    </row>
    <row r="35" spans="1:5" x14ac:dyDescent="0.25">
      <c r="A35" s="68">
        <v>651000</v>
      </c>
      <c r="B35" s="69" t="s">
        <v>43</v>
      </c>
      <c r="C35" s="70"/>
      <c r="D35" s="70"/>
      <c r="E35" s="67">
        <f t="shared" si="0"/>
        <v>0</v>
      </c>
    </row>
    <row r="36" spans="1:5" x14ac:dyDescent="0.25">
      <c r="A36" s="68">
        <v>658000</v>
      </c>
      <c r="B36" s="69" t="s">
        <v>44</v>
      </c>
      <c r="C36" s="70"/>
      <c r="D36" s="70"/>
      <c r="E36" s="67">
        <f t="shared" si="0"/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5">SUM(D35:D36)</f>
        <v>0</v>
      </c>
      <c r="E37" s="34">
        <f t="shared" si="5"/>
        <v>0</v>
      </c>
    </row>
    <row r="38" spans="1:5" x14ac:dyDescent="0.25">
      <c r="A38" s="68">
        <v>671000</v>
      </c>
      <c r="B38" s="69" t="s">
        <v>46</v>
      </c>
      <c r="C38" s="70"/>
      <c r="D38" s="70"/>
      <c r="E38" s="67">
        <f t="shared" si="0"/>
        <v>0</v>
      </c>
    </row>
    <row r="39" spans="1:5" x14ac:dyDescent="0.25">
      <c r="A39" s="68">
        <v>681120</v>
      </c>
      <c r="B39" s="69" t="s">
        <v>47</v>
      </c>
      <c r="C39" s="70"/>
      <c r="D39" s="70"/>
      <c r="E39" s="67">
        <f t="shared" si="0"/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6">SUM(D38:D39)</f>
        <v>0</v>
      </c>
      <c r="E40" s="45">
        <f t="shared" si="6"/>
        <v>0</v>
      </c>
    </row>
    <row r="41" spans="1:5" ht="35.25" customHeight="1" thickBot="1" x14ac:dyDescent="0.3">
      <c r="A41" s="115" t="s">
        <v>49</v>
      </c>
      <c r="B41" s="116"/>
      <c r="C41" s="71">
        <f>SUM(C2:C8,C10:C11,C13:C22,C24:C33,C35:C36,C38:C39)</f>
        <v>0</v>
      </c>
      <c r="D41" s="71">
        <f t="shared" ref="D41:E41" si="7">SUM(D2:D8,D10:D11,D13:D22,D24:D33,D35:D36,D38:D39)</f>
        <v>0</v>
      </c>
      <c r="E41" s="71">
        <f t="shared" si="7"/>
        <v>0</v>
      </c>
    </row>
  </sheetData>
  <mergeCells count="1">
    <mergeCell ref="A41:B41"/>
  </mergeCells>
  <pageMargins left="0.7" right="0.7" top="0.75" bottom="0.75" header="0.3" footer="0.3"/>
  <pageSetup paperSize="9" scale="76" orientation="portrait" horizontalDpi="0" verticalDpi="0" r:id="rId1"/>
  <headerFooter>
    <oddHeader>&amp;CJANVIER - FÉVRIER
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880B-B99A-4AA5-8986-9C444F53FB59}">
  <sheetPr>
    <tabColor rgb="FF00B0F0"/>
  </sheetPr>
  <dimension ref="A1:E41"/>
  <sheetViews>
    <sheetView showZeros="0" zoomScaleNormal="100" workbookViewId="0">
      <selection activeCell="B6" sqref="B6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8.85546875" bestFit="1" customWidth="1"/>
    <col min="5" max="5" width="13.140625" bestFit="1" customWidth="1"/>
  </cols>
  <sheetData>
    <row r="1" spans="1:5" ht="30.75" thickBot="1" x14ac:dyDescent="0.3">
      <c r="A1" s="72" t="s">
        <v>0</v>
      </c>
      <c r="B1" s="73" t="s">
        <v>1</v>
      </c>
      <c r="C1" s="74" t="s">
        <v>50</v>
      </c>
      <c r="D1" s="74" t="s">
        <v>8</v>
      </c>
      <c r="E1" s="75" t="s">
        <v>9</v>
      </c>
    </row>
    <row r="2" spans="1:5" x14ac:dyDescent="0.25">
      <c r="A2" s="76">
        <v>606165</v>
      </c>
      <c r="B2" s="77" t="s">
        <v>10</v>
      </c>
      <c r="C2" s="78"/>
      <c r="D2" s="78"/>
      <c r="E2" s="79">
        <f>C2-D2</f>
        <v>0</v>
      </c>
    </row>
    <row r="3" spans="1:5" x14ac:dyDescent="0.25">
      <c r="A3" s="80">
        <v>606300</v>
      </c>
      <c r="B3" s="81" t="s">
        <v>11</v>
      </c>
      <c r="C3" s="78"/>
      <c r="D3" s="78"/>
      <c r="E3" s="79">
        <f t="shared" ref="E3:E8" si="0">C3-D3</f>
        <v>0</v>
      </c>
    </row>
    <row r="4" spans="1:5" x14ac:dyDescent="0.25">
      <c r="A4" s="80">
        <v>606400</v>
      </c>
      <c r="B4" s="81" t="s">
        <v>12</v>
      </c>
      <c r="C4" s="78"/>
      <c r="D4" s="78"/>
      <c r="E4" s="79">
        <f t="shared" si="0"/>
        <v>0</v>
      </c>
    </row>
    <row r="5" spans="1:5" x14ac:dyDescent="0.25">
      <c r="A5" s="80">
        <v>606810</v>
      </c>
      <c r="B5" s="81" t="s">
        <v>13</v>
      </c>
      <c r="C5" s="78"/>
      <c r="D5" s="78"/>
      <c r="E5" s="79">
        <f t="shared" si="0"/>
        <v>0</v>
      </c>
    </row>
    <row r="6" spans="1:5" x14ac:dyDescent="0.25">
      <c r="A6" s="80">
        <v>606820</v>
      </c>
      <c r="B6" s="81" t="s">
        <v>14</v>
      </c>
      <c r="C6" s="78"/>
      <c r="D6" s="78"/>
      <c r="E6" s="79">
        <f t="shared" si="0"/>
        <v>0</v>
      </c>
    </row>
    <row r="7" spans="1:5" x14ac:dyDescent="0.25">
      <c r="A7" s="80">
        <v>606830</v>
      </c>
      <c r="B7" s="81" t="s">
        <v>15</v>
      </c>
      <c r="C7" s="78"/>
      <c r="D7" s="78"/>
      <c r="E7" s="79">
        <f t="shared" si="0"/>
        <v>0</v>
      </c>
    </row>
    <row r="8" spans="1:5" x14ac:dyDescent="0.25">
      <c r="A8" s="80">
        <v>606840</v>
      </c>
      <c r="B8" s="81" t="s">
        <v>16</v>
      </c>
      <c r="C8" s="78"/>
      <c r="D8" s="78"/>
      <c r="E8" s="79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80">
        <v>616000</v>
      </c>
      <c r="B10" s="81" t="s">
        <v>18</v>
      </c>
      <c r="C10" s="82"/>
      <c r="D10" s="82"/>
      <c r="E10" s="83">
        <f>C10-D10</f>
        <v>0</v>
      </c>
    </row>
    <row r="11" spans="1:5" x14ac:dyDescent="0.25">
      <c r="A11" s="80">
        <v>618000</v>
      </c>
      <c r="B11" s="81" t="s">
        <v>19</v>
      </c>
      <c r="C11" s="82"/>
      <c r="D11" s="82"/>
      <c r="E11" s="83">
        <f>C11-D11</f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80">
        <v>621000</v>
      </c>
      <c r="B13" s="81" t="s">
        <v>21</v>
      </c>
      <c r="C13" s="82"/>
      <c r="D13" s="82"/>
      <c r="E13" s="83">
        <f>C13-D13</f>
        <v>0</v>
      </c>
    </row>
    <row r="14" spans="1:5" x14ac:dyDescent="0.25">
      <c r="A14" s="80">
        <v>622600</v>
      </c>
      <c r="B14" s="81" t="s">
        <v>22</v>
      </c>
      <c r="C14" s="82"/>
      <c r="D14" s="82"/>
      <c r="E14" s="83">
        <f t="shared" ref="E14:E22" si="3">C14-D14</f>
        <v>0</v>
      </c>
    </row>
    <row r="15" spans="1:5" x14ac:dyDescent="0.25">
      <c r="A15" s="80">
        <v>623100</v>
      </c>
      <c r="B15" s="81" t="s">
        <v>23</v>
      </c>
      <c r="C15" s="82"/>
      <c r="D15" s="82"/>
      <c r="E15" s="83">
        <f t="shared" si="3"/>
        <v>0</v>
      </c>
    </row>
    <row r="16" spans="1:5" x14ac:dyDescent="0.25">
      <c r="A16" s="80">
        <v>624000</v>
      </c>
      <c r="B16" s="81" t="s">
        <v>24</v>
      </c>
      <c r="C16" s="82"/>
      <c r="D16" s="82"/>
      <c r="E16" s="83">
        <f t="shared" si="3"/>
        <v>0</v>
      </c>
    </row>
    <row r="17" spans="1:5" x14ac:dyDescent="0.25">
      <c r="A17" s="80">
        <v>625100</v>
      </c>
      <c r="B17" s="81" t="s">
        <v>25</v>
      </c>
      <c r="C17" s="82"/>
      <c r="D17" s="82"/>
      <c r="E17" s="83">
        <f t="shared" si="3"/>
        <v>0</v>
      </c>
    </row>
    <row r="18" spans="1:5" x14ac:dyDescent="0.25">
      <c r="A18" s="80">
        <v>625700</v>
      </c>
      <c r="B18" s="81" t="s">
        <v>26</v>
      </c>
      <c r="C18" s="82"/>
      <c r="D18" s="82"/>
      <c r="E18" s="83">
        <f t="shared" si="3"/>
        <v>0</v>
      </c>
    </row>
    <row r="19" spans="1:5" x14ac:dyDescent="0.25">
      <c r="A19" s="80">
        <v>626000</v>
      </c>
      <c r="B19" s="81" t="s">
        <v>27</v>
      </c>
      <c r="C19" s="82"/>
      <c r="D19" s="82"/>
      <c r="E19" s="83">
        <f t="shared" si="3"/>
        <v>0</v>
      </c>
    </row>
    <row r="20" spans="1:5" x14ac:dyDescent="0.25">
      <c r="A20" s="80">
        <v>627000</v>
      </c>
      <c r="B20" s="81" t="s">
        <v>28</v>
      </c>
      <c r="C20" s="82"/>
      <c r="D20" s="82"/>
      <c r="E20" s="83">
        <f t="shared" si="3"/>
        <v>0</v>
      </c>
    </row>
    <row r="21" spans="1:5" x14ac:dyDescent="0.25">
      <c r="A21" s="80">
        <v>628200</v>
      </c>
      <c r="B21" s="81" t="s">
        <v>29</v>
      </c>
      <c r="C21" s="82"/>
      <c r="D21" s="82"/>
      <c r="E21" s="83">
        <f t="shared" si="3"/>
        <v>0</v>
      </c>
    </row>
    <row r="22" spans="1:5" x14ac:dyDescent="0.25">
      <c r="A22" s="80">
        <v>628600</v>
      </c>
      <c r="B22" s="81" t="s">
        <v>30</v>
      </c>
      <c r="C22" s="82"/>
      <c r="D22" s="82"/>
      <c r="E22" s="83">
        <f t="shared" si="3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4">SUM(D13:D22)</f>
        <v>0</v>
      </c>
      <c r="E23" s="34">
        <f t="shared" si="4"/>
        <v>0</v>
      </c>
    </row>
    <row r="24" spans="1:5" x14ac:dyDescent="0.25">
      <c r="A24" s="80">
        <v>641100</v>
      </c>
      <c r="B24" s="81" t="s">
        <v>32</v>
      </c>
      <c r="C24" s="82"/>
      <c r="D24" s="82"/>
      <c r="E24" s="83">
        <f>C24-D24</f>
        <v>0</v>
      </c>
    </row>
    <row r="25" spans="1:5" x14ac:dyDescent="0.25">
      <c r="A25" s="80">
        <v>641200</v>
      </c>
      <c r="B25" s="81" t="s">
        <v>33</v>
      </c>
      <c r="C25" s="82"/>
      <c r="D25" s="82"/>
      <c r="E25" s="83">
        <f t="shared" ref="E25:E33" si="5">C25-D25</f>
        <v>0</v>
      </c>
    </row>
    <row r="26" spans="1:5" x14ac:dyDescent="0.25">
      <c r="A26" s="80">
        <v>641300</v>
      </c>
      <c r="B26" s="81" t="s">
        <v>34</v>
      </c>
      <c r="C26" s="82"/>
      <c r="D26" s="82"/>
      <c r="E26" s="83">
        <f t="shared" si="5"/>
        <v>0</v>
      </c>
    </row>
    <row r="27" spans="1:5" x14ac:dyDescent="0.25">
      <c r="A27" s="80">
        <v>641400</v>
      </c>
      <c r="B27" s="81" t="s">
        <v>35</v>
      </c>
      <c r="C27" s="82"/>
      <c r="D27" s="82"/>
      <c r="E27" s="83">
        <f t="shared" si="5"/>
        <v>0</v>
      </c>
    </row>
    <row r="28" spans="1:5" x14ac:dyDescent="0.25">
      <c r="A28" s="80">
        <v>645100</v>
      </c>
      <c r="B28" s="81" t="s">
        <v>36</v>
      </c>
      <c r="C28" s="82"/>
      <c r="D28" s="82"/>
      <c r="E28" s="83">
        <f t="shared" si="5"/>
        <v>0</v>
      </c>
    </row>
    <row r="29" spans="1:5" x14ac:dyDescent="0.25">
      <c r="A29" s="80">
        <v>645200</v>
      </c>
      <c r="B29" s="81" t="s">
        <v>37</v>
      </c>
      <c r="C29" s="82"/>
      <c r="D29" s="82"/>
      <c r="E29" s="83">
        <f t="shared" si="5"/>
        <v>0</v>
      </c>
    </row>
    <row r="30" spans="1:5" x14ac:dyDescent="0.25">
      <c r="A30" s="80">
        <v>645300</v>
      </c>
      <c r="B30" s="81" t="s">
        <v>38</v>
      </c>
      <c r="C30" s="82"/>
      <c r="D30" s="82"/>
      <c r="E30" s="83">
        <f t="shared" si="5"/>
        <v>0</v>
      </c>
    </row>
    <row r="31" spans="1:5" x14ac:dyDescent="0.25">
      <c r="A31" s="80">
        <v>645400</v>
      </c>
      <c r="B31" s="81" t="s">
        <v>39</v>
      </c>
      <c r="C31" s="82"/>
      <c r="D31" s="82"/>
      <c r="E31" s="83">
        <f t="shared" si="5"/>
        <v>0</v>
      </c>
    </row>
    <row r="32" spans="1:5" x14ac:dyDescent="0.25">
      <c r="A32" s="80">
        <v>645820</v>
      </c>
      <c r="B32" s="81" t="s">
        <v>40</v>
      </c>
      <c r="C32" s="82"/>
      <c r="D32" s="82"/>
      <c r="E32" s="83">
        <f t="shared" si="5"/>
        <v>0</v>
      </c>
    </row>
    <row r="33" spans="1:5" x14ac:dyDescent="0.25">
      <c r="A33" s="80">
        <v>647500</v>
      </c>
      <c r="B33" s="81" t="s">
        <v>41</v>
      </c>
      <c r="C33" s="82"/>
      <c r="D33" s="82"/>
      <c r="E33" s="83">
        <f t="shared" si="5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6">SUM(D24:D33)</f>
        <v>0</v>
      </c>
      <c r="E34" s="34">
        <f t="shared" si="6"/>
        <v>0</v>
      </c>
    </row>
    <row r="35" spans="1:5" x14ac:dyDescent="0.25">
      <c r="A35" s="80">
        <v>651000</v>
      </c>
      <c r="B35" s="81" t="s">
        <v>43</v>
      </c>
      <c r="C35" s="82"/>
      <c r="D35" s="82"/>
      <c r="E35" s="83">
        <f>C35-D35</f>
        <v>0</v>
      </c>
    </row>
    <row r="36" spans="1:5" x14ac:dyDescent="0.25">
      <c r="A36" s="80">
        <v>658000</v>
      </c>
      <c r="B36" s="81" t="s">
        <v>44</v>
      </c>
      <c r="C36" s="82"/>
      <c r="D36" s="82"/>
      <c r="E36" s="83">
        <f>C36-D36</f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7">SUM(D35:D36)</f>
        <v>0</v>
      </c>
      <c r="E37" s="34">
        <f t="shared" si="7"/>
        <v>0</v>
      </c>
    </row>
    <row r="38" spans="1:5" x14ac:dyDescent="0.25">
      <c r="A38" s="80">
        <v>671000</v>
      </c>
      <c r="B38" s="81" t="s">
        <v>46</v>
      </c>
      <c r="C38" s="82"/>
      <c r="D38" s="82"/>
      <c r="E38" s="83">
        <f>C38-D38</f>
        <v>0</v>
      </c>
    </row>
    <row r="39" spans="1:5" x14ac:dyDescent="0.25">
      <c r="A39" s="80">
        <v>681120</v>
      </c>
      <c r="B39" s="81" t="s">
        <v>47</v>
      </c>
      <c r="C39" s="82"/>
      <c r="D39" s="82"/>
      <c r="E39" s="83">
        <f>C39-D39</f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8">SUM(D38:D39)</f>
        <v>0</v>
      </c>
      <c r="E40" s="45">
        <f t="shared" si="8"/>
        <v>0</v>
      </c>
    </row>
    <row r="41" spans="1:5" ht="19.5" thickBot="1" x14ac:dyDescent="0.3">
      <c r="A41" s="117" t="s">
        <v>49</v>
      </c>
      <c r="B41" s="118"/>
      <c r="C41" s="84">
        <f>SUM(C2:C8,C10:C11,C13:C22,C24:C33,C35:C36,C38:C39)</f>
        <v>0</v>
      </c>
      <c r="D41" s="84">
        <f t="shared" ref="D41:E41" si="9">SUM(D2:D8,D10:D11,D13:D22,D24:D33,D35:D36,D38:D39)</f>
        <v>0</v>
      </c>
      <c r="E41" s="85">
        <f t="shared" si="9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&amp;CHIVERS
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7F39-8BAF-4B9D-A053-892284B40F98}">
  <sheetPr>
    <tabColor rgb="FF00B050"/>
  </sheetPr>
  <dimension ref="A1:E41"/>
  <sheetViews>
    <sheetView showZeros="0" zoomScaleNormal="100" workbookViewId="0"/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11.140625" bestFit="1" customWidth="1"/>
    <col min="5" max="5" width="13.140625" bestFit="1" customWidth="1"/>
  </cols>
  <sheetData>
    <row r="1" spans="1:5" ht="30.75" thickBot="1" x14ac:dyDescent="0.3">
      <c r="A1" s="60" t="s">
        <v>0</v>
      </c>
      <c r="B1" s="61" t="s">
        <v>1</v>
      </c>
      <c r="C1" s="62" t="s">
        <v>50</v>
      </c>
      <c r="D1" s="62" t="s">
        <v>8</v>
      </c>
      <c r="E1" s="63" t="s">
        <v>9</v>
      </c>
    </row>
    <row r="2" spans="1:5" x14ac:dyDescent="0.25">
      <c r="A2" s="64">
        <v>606165</v>
      </c>
      <c r="B2" s="65" t="s">
        <v>10</v>
      </c>
      <c r="C2" s="66"/>
      <c r="D2" s="66"/>
      <c r="E2" s="67">
        <f>C2-D2</f>
        <v>0</v>
      </c>
    </row>
    <row r="3" spans="1:5" x14ac:dyDescent="0.25">
      <c r="A3" s="68">
        <v>606300</v>
      </c>
      <c r="B3" s="69" t="s">
        <v>11</v>
      </c>
      <c r="C3" s="66"/>
      <c r="D3" s="66"/>
      <c r="E3" s="67">
        <f t="shared" ref="E3:E39" si="0">C3-D3</f>
        <v>0</v>
      </c>
    </row>
    <row r="4" spans="1:5" x14ac:dyDescent="0.25">
      <c r="A4" s="68">
        <v>606400</v>
      </c>
      <c r="B4" s="69" t="s">
        <v>12</v>
      </c>
      <c r="C4" s="66"/>
      <c r="D4" s="66"/>
      <c r="E4" s="67">
        <f t="shared" si="0"/>
        <v>0</v>
      </c>
    </row>
    <row r="5" spans="1:5" x14ac:dyDescent="0.25">
      <c r="A5" s="68">
        <v>606810</v>
      </c>
      <c r="B5" s="69" t="s">
        <v>13</v>
      </c>
      <c r="C5" s="66"/>
      <c r="D5" s="66"/>
      <c r="E5" s="67">
        <f t="shared" si="0"/>
        <v>0</v>
      </c>
    </row>
    <row r="6" spans="1:5" x14ac:dyDescent="0.25">
      <c r="A6" s="68">
        <v>606820</v>
      </c>
      <c r="B6" s="69" t="s">
        <v>14</v>
      </c>
      <c r="C6" s="66"/>
      <c r="D6" s="66"/>
      <c r="E6" s="67">
        <f t="shared" si="0"/>
        <v>0</v>
      </c>
    </row>
    <row r="7" spans="1:5" x14ac:dyDescent="0.25">
      <c r="A7" s="68">
        <v>606830</v>
      </c>
      <c r="B7" s="69" t="s">
        <v>15</v>
      </c>
      <c r="C7" s="66"/>
      <c r="D7" s="66"/>
      <c r="E7" s="67">
        <f t="shared" si="0"/>
        <v>0</v>
      </c>
    </row>
    <row r="8" spans="1:5" x14ac:dyDescent="0.25">
      <c r="A8" s="68">
        <v>606840</v>
      </c>
      <c r="B8" s="69" t="s">
        <v>16</v>
      </c>
      <c r="C8" s="66"/>
      <c r="D8" s="66"/>
      <c r="E8" s="67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68">
        <v>616000</v>
      </c>
      <c r="B10" s="69" t="s">
        <v>18</v>
      </c>
      <c r="C10" s="70"/>
      <c r="D10" s="70"/>
      <c r="E10" s="67">
        <f t="shared" si="0"/>
        <v>0</v>
      </c>
    </row>
    <row r="11" spans="1:5" x14ac:dyDescent="0.25">
      <c r="A11" s="68">
        <v>618000</v>
      </c>
      <c r="B11" s="69" t="s">
        <v>19</v>
      </c>
      <c r="C11" s="70"/>
      <c r="D11" s="70"/>
      <c r="E11" s="67">
        <f t="shared" si="0"/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68">
        <v>621000</v>
      </c>
      <c r="B13" s="69" t="s">
        <v>21</v>
      </c>
      <c r="C13" s="70"/>
      <c r="D13" s="70"/>
      <c r="E13" s="67">
        <f t="shared" si="0"/>
        <v>0</v>
      </c>
    </row>
    <row r="14" spans="1:5" x14ac:dyDescent="0.25">
      <c r="A14" s="68">
        <v>622600</v>
      </c>
      <c r="B14" s="69" t="s">
        <v>22</v>
      </c>
      <c r="C14" s="70"/>
      <c r="D14" s="70"/>
      <c r="E14" s="67">
        <f t="shared" si="0"/>
        <v>0</v>
      </c>
    </row>
    <row r="15" spans="1:5" x14ac:dyDescent="0.25">
      <c r="A15" s="68">
        <v>623100</v>
      </c>
      <c r="B15" s="69" t="s">
        <v>23</v>
      </c>
      <c r="C15" s="70"/>
      <c r="D15" s="70"/>
      <c r="E15" s="67">
        <f t="shared" si="0"/>
        <v>0</v>
      </c>
    </row>
    <row r="16" spans="1:5" x14ac:dyDescent="0.25">
      <c r="A16" s="68">
        <v>624000</v>
      </c>
      <c r="B16" s="69" t="s">
        <v>24</v>
      </c>
      <c r="C16" s="70"/>
      <c r="D16" s="70"/>
      <c r="E16" s="67">
        <f t="shared" si="0"/>
        <v>0</v>
      </c>
    </row>
    <row r="17" spans="1:5" x14ac:dyDescent="0.25">
      <c r="A17" s="68">
        <v>625100</v>
      </c>
      <c r="B17" s="69" t="s">
        <v>25</v>
      </c>
      <c r="C17" s="70"/>
      <c r="D17" s="70"/>
      <c r="E17" s="67">
        <f t="shared" si="0"/>
        <v>0</v>
      </c>
    </row>
    <row r="18" spans="1:5" x14ac:dyDescent="0.25">
      <c r="A18" s="68">
        <v>625700</v>
      </c>
      <c r="B18" s="69" t="s">
        <v>26</v>
      </c>
      <c r="C18" s="70"/>
      <c r="D18" s="70"/>
      <c r="E18" s="67">
        <f t="shared" si="0"/>
        <v>0</v>
      </c>
    </row>
    <row r="19" spans="1:5" x14ac:dyDescent="0.25">
      <c r="A19" s="68">
        <v>626000</v>
      </c>
      <c r="B19" s="69" t="s">
        <v>27</v>
      </c>
      <c r="C19" s="70"/>
      <c r="D19" s="70"/>
      <c r="E19" s="67">
        <f t="shared" si="0"/>
        <v>0</v>
      </c>
    </row>
    <row r="20" spans="1:5" x14ac:dyDescent="0.25">
      <c r="A20" s="68">
        <v>627000</v>
      </c>
      <c r="B20" s="69" t="s">
        <v>28</v>
      </c>
      <c r="C20" s="70"/>
      <c r="D20" s="70"/>
      <c r="E20" s="67">
        <f t="shared" si="0"/>
        <v>0</v>
      </c>
    </row>
    <row r="21" spans="1:5" x14ac:dyDescent="0.25">
      <c r="A21" s="68">
        <v>628200</v>
      </c>
      <c r="B21" s="69" t="s">
        <v>29</v>
      </c>
      <c r="C21" s="70"/>
      <c r="D21" s="70"/>
      <c r="E21" s="67">
        <f t="shared" si="0"/>
        <v>0</v>
      </c>
    </row>
    <row r="22" spans="1:5" x14ac:dyDescent="0.25">
      <c r="A22" s="68">
        <v>628600</v>
      </c>
      <c r="B22" s="69" t="s">
        <v>30</v>
      </c>
      <c r="C22" s="70"/>
      <c r="D22" s="70"/>
      <c r="E22" s="67">
        <f t="shared" si="0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3">SUM(D13:D22)</f>
        <v>0</v>
      </c>
      <c r="E23" s="34">
        <f t="shared" si="3"/>
        <v>0</v>
      </c>
    </row>
    <row r="24" spans="1:5" x14ac:dyDescent="0.25">
      <c r="A24" s="68">
        <v>641100</v>
      </c>
      <c r="B24" s="69" t="s">
        <v>32</v>
      </c>
      <c r="C24" s="70"/>
      <c r="D24" s="70"/>
      <c r="E24" s="67">
        <f t="shared" si="0"/>
        <v>0</v>
      </c>
    </row>
    <row r="25" spans="1:5" x14ac:dyDescent="0.25">
      <c r="A25" s="68">
        <v>641200</v>
      </c>
      <c r="B25" s="69" t="s">
        <v>33</v>
      </c>
      <c r="C25" s="70"/>
      <c r="D25" s="70"/>
      <c r="E25" s="67">
        <f t="shared" si="0"/>
        <v>0</v>
      </c>
    </row>
    <row r="26" spans="1:5" x14ac:dyDescent="0.25">
      <c r="A26" s="68">
        <v>641300</v>
      </c>
      <c r="B26" s="69" t="s">
        <v>34</v>
      </c>
      <c r="C26" s="70"/>
      <c r="D26" s="70"/>
      <c r="E26" s="67">
        <f t="shared" si="0"/>
        <v>0</v>
      </c>
    </row>
    <row r="27" spans="1:5" x14ac:dyDescent="0.25">
      <c r="A27" s="68">
        <v>641400</v>
      </c>
      <c r="B27" s="69" t="s">
        <v>35</v>
      </c>
      <c r="C27" s="70"/>
      <c r="D27" s="70"/>
      <c r="E27" s="67">
        <f t="shared" si="0"/>
        <v>0</v>
      </c>
    </row>
    <row r="28" spans="1:5" x14ac:dyDescent="0.25">
      <c r="A28" s="68">
        <v>645100</v>
      </c>
      <c r="B28" s="69" t="s">
        <v>36</v>
      </c>
      <c r="C28" s="70"/>
      <c r="D28" s="70"/>
      <c r="E28" s="67">
        <f t="shared" si="0"/>
        <v>0</v>
      </c>
    </row>
    <row r="29" spans="1:5" x14ac:dyDescent="0.25">
      <c r="A29" s="68">
        <v>645200</v>
      </c>
      <c r="B29" s="69" t="s">
        <v>37</v>
      </c>
      <c r="C29" s="70"/>
      <c r="D29" s="70"/>
      <c r="E29" s="67">
        <f t="shared" si="0"/>
        <v>0</v>
      </c>
    </row>
    <row r="30" spans="1:5" x14ac:dyDescent="0.25">
      <c r="A30" s="68">
        <v>645300</v>
      </c>
      <c r="B30" s="69" t="s">
        <v>38</v>
      </c>
      <c r="C30" s="70"/>
      <c r="D30" s="70"/>
      <c r="E30" s="67">
        <f t="shared" si="0"/>
        <v>0</v>
      </c>
    </row>
    <row r="31" spans="1:5" x14ac:dyDescent="0.25">
      <c r="A31" s="68">
        <v>645400</v>
      </c>
      <c r="B31" s="69" t="s">
        <v>39</v>
      </c>
      <c r="C31" s="70"/>
      <c r="D31" s="70"/>
      <c r="E31" s="67">
        <f t="shared" si="0"/>
        <v>0</v>
      </c>
    </row>
    <row r="32" spans="1:5" x14ac:dyDescent="0.25">
      <c r="A32" s="68">
        <v>645820</v>
      </c>
      <c r="B32" s="69" t="s">
        <v>40</v>
      </c>
      <c r="C32" s="70"/>
      <c r="D32" s="70"/>
      <c r="E32" s="67">
        <f t="shared" si="0"/>
        <v>0</v>
      </c>
    </row>
    <row r="33" spans="1:5" x14ac:dyDescent="0.25">
      <c r="A33" s="68">
        <v>647500</v>
      </c>
      <c r="B33" s="69" t="s">
        <v>41</v>
      </c>
      <c r="C33" s="70"/>
      <c r="D33" s="70"/>
      <c r="E33" s="67">
        <f t="shared" si="0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4">SUM(D24:D33)</f>
        <v>0</v>
      </c>
      <c r="E34" s="34">
        <f t="shared" si="4"/>
        <v>0</v>
      </c>
    </row>
    <row r="35" spans="1:5" x14ac:dyDescent="0.25">
      <c r="A35" s="68">
        <v>651000</v>
      </c>
      <c r="B35" s="69" t="s">
        <v>43</v>
      </c>
      <c r="C35" s="70"/>
      <c r="D35" s="70"/>
      <c r="E35" s="67">
        <f t="shared" si="0"/>
        <v>0</v>
      </c>
    </row>
    <row r="36" spans="1:5" x14ac:dyDescent="0.25">
      <c r="A36" s="68">
        <v>658000</v>
      </c>
      <c r="B36" s="69" t="s">
        <v>44</v>
      </c>
      <c r="C36" s="70"/>
      <c r="D36" s="70"/>
      <c r="E36" s="67">
        <f t="shared" si="0"/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5">SUM(D35:D36)</f>
        <v>0</v>
      </c>
      <c r="E37" s="34">
        <f t="shared" si="5"/>
        <v>0</v>
      </c>
    </row>
    <row r="38" spans="1:5" x14ac:dyDescent="0.25">
      <c r="A38" s="68">
        <v>671000</v>
      </c>
      <c r="B38" s="69" t="s">
        <v>46</v>
      </c>
      <c r="C38" s="70"/>
      <c r="D38" s="70"/>
      <c r="E38" s="67">
        <f t="shared" si="0"/>
        <v>0</v>
      </c>
    </row>
    <row r="39" spans="1:5" x14ac:dyDescent="0.25">
      <c r="A39" s="68">
        <v>681120</v>
      </c>
      <c r="B39" s="69" t="s">
        <v>47</v>
      </c>
      <c r="C39" s="70"/>
      <c r="D39" s="70"/>
      <c r="E39" s="67">
        <f t="shared" si="0"/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6">SUM(D38:D39)</f>
        <v>0</v>
      </c>
      <c r="E40" s="45">
        <f t="shared" si="6"/>
        <v>0</v>
      </c>
    </row>
    <row r="41" spans="1:5" ht="35.25" customHeight="1" thickBot="1" x14ac:dyDescent="0.3">
      <c r="A41" s="115" t="s">
        <v>49</v>
      </c>
      <c r="B41" s="116"/>
      <c r="C41" s="71">
        <f>SUM(C2:C8,C10:C11,C13:C22,C24:C33,C35:C36,C38:C39)</f>
        <v>0</v>
      </c>
      <c r="D41" s="71">
        <f t="shared" ref="D41:E41" si="7">SUM(D2:D8,D10:D11,D13:D22,D24:D33,D35:D36,D38:D39)</f>
        <v>0</v>
      </c>
      <c r="E41" s="71">
        <f t="shared" si="7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&amp;CMARS - AVRIL
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CBC1D-B4AD-4C17-A1EE-059EF3E22D01}">
  <sheetPr>
    <tabColor rgb="FF00B0F0"/>
  </sheetPr>
  <dimension ref="A1:E41"/>
  <sheetViews>
    <sheetView showZeros="0" zoomScaleNormal="100" workbookViewId="0">
      <selection sqref="A1:XFD1048576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8.85546875" bestFit="1" customWidth="1"/>
    <col min="5" max="5" width="13.140625" bestFit="1" customWidth="1"/>
  </cols>
  <sheetData>
    <row r="1" spans="1:5" ht="30.75" thickBot="1" x14ac:dyDescent="0.3">
      <c r="A1" s="72" t="s">
        <v>0</v>
      </c>
      <c r="B1" s="73" t="s">
        <v>1</v>
      </c>
      <c r="C1" s="74" t="s">
        <v>50</v>
      </c>
      <c r="D1" s="74" t="s">
        <v>8</v>
      </c>
      <c r="E1" s="75" t="s">
        <v>9</v>
      </c>
    </row>
    <row r="2" spans="1:5" x14ac:dyDescent="0.25">
      <c r="A2" s="76">
        <v>606165</v>
      </c>
      <c r="B2" s="77" t="s">
        <v>10</v>
      </c>
      <c r="C2" s="78"/>
      <c r="D2" s="78"/>
      <c r="E2" s="79">
        <f>C2-D2</f>
        <v>0</v>
      </c>
    </row>
    <row r="3" spans="1:5" x14ac:dyDescent="0.25">
      <c r="A3" s="80">
        <v>606300</v>
      </c>
      <c r="B3" s="81" t="s">
        <v>11</v>
      </c>
      <c r="C3" s="78"/>
      <c r="D3" s="78"/>
      <c r="E3" s="79">
        <f t="shared" ref="E3:E8" si="0">C3-D3</f>
        <v>0</v>
      </c>
    </row>
    <row r="4" spans="1:5" x14ac:dyDescent="0.25">
      <c r="A4" s="80">
        <v>606400</v>
      </c>
      <c r="B4" s="81" t="s">
        <v>12</v>
      </c>
      <c r="C4" s="78"/>
      <c r="D4" s="78"/>
      <c r="E4" s="79">
        <f t="shared" si="0"/>
        <v>0</v>
      </c>
    </row>
    <row r="5" spans="1:5" x14ac:dyDescent="0.25">
      <c r="A5" s="80">
        <v>606810</v>
      </c>
      <c r="B5" s="81" t="s">
        <v>13</v>
      </c>
      <c r="C5" s="78"/>
      <c r="D5" s="78"/>
      <c r="E5" s="79">
        <f t="shared" si="0"/>
        <v>0</v>
      </c>
    </row>
    <row r="6" spans="1:5" x14ac:dyDescent="0.25">
      <c r="A6" s="80">
        <v>606820</v>
      </c>
      <c r="B6" s="81" t="s">
        <v>14</v>
      </c>
      <c r="C6" s="78"/>
      <c r="D6" s="78"/>
      <c r="E6" s="79">
        <f t="shared" si="0"/>
        <v>0</v>
      </c>
    </row>
    <row r="7" spans="1:5" x14ac:dyDescent="0.25">
      <c r="A7" s="80">
        <v>606830</v>
      </c>
      <c r="B7" s="81" t="s">
        <v>15</v>
      </c>
      <c r="C7" s="78"/>
      <c r="D7" s="78"/>
      <c r="E7" s="79">
        <f t="shared" si="0"/>
        <v>0</v>
      </c>
    </row>
    <row r="8" spans="1:5" x14ac:dyDescent="0.25">
      <c r="A8" s="80">
        <v>606840</v>
      </c>
      <c r="B8" s="81" t="s">
        <v>16</v>
      </c>
      <c r="C8" s="78"/>
      <c r="D8" s="78"/>
      <c r="E8" s="79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80">
        <v>616000</v>
      </c>
      <c r="B10" s="81" t="s">
        <v>18</v>
      </c>
      <c r="C10" s="82"/>
      <c r="D10" s="82"/>
      <c r="E10" s="83">
        <f>C10-D10</f>
        <v>0</v>
      </c>
    </row>
    <row r="11" spans="1:5" x14ac:dyDescent="0.25">
      <c r="A11" s="80">
        <v>618000</v>
      </c>
      <c r="B11" s="81" t="s">
        <v>19</v>
      </c>
      <c r="C11" s="82"/>
      <c r="D11" s="82"/>
      <c r="E11" s="83">
        <f>C11-D11</f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80">
        <v>621000</v>
      </c>
      <c r="B13" s="81" t="s">
        <v>21</v>
      </c>
      <c r="C13" s="82"/>
      <c r="D13" s="82"/>
      <c r="E13" s="83">
        <f>C13-D13</f>
        <v>0</v>
      </c>
    </row>
    <row r="14" spans="1:5" x14ac:dyDescent="0.25">
      <c r="A14" s="80">
        <v>622600</v>
      </c>
      <c r="B14" s="81" t="s">
        <v>22</v>
      </c>
      <c r="C14" s="82"/>
      <c r="D14" s="82"/>
      <c r="E14" s="83">
        <f t="shared" ref="E14:E22" si="3">C14-D14</f>
        <v>0</v>
      </c>
    </row>
    <row r="15" spans="1:5" x14ac:dyDescent="0.25">
      <c r="A15" s="80">
        <v>623100</v>
      </c>
      <c r="B15" s="81" t="s">
        <v>23</v>
      </c>
      <c r="C15" s="82"/>
      <c r="D15" s="82"/>
      <c r="E15" s="83">
        <f t="shared" si="3"/>
        <v>0</v>
      </c>
    </row>
    <row r="16" spans="1:5" x14ac:dyDescent="0.25">
      <c r="A16" s="80">
        <v>624000</v>
      </c>
      <c r="B16" s="81" t="s">
        <v>24</v>
      </c>
      <c r="C16" s="82"/>
      <c r="D16" s="82"/>
      <c r="E16" s="83">
        <f t="shared" si="3"/>
        <v>0</v>
      </c>
    </row>
    <row r="17" spans="1:5" x14ac:dyDescent="0.25">
      <c r="A17" s="80">
        <v>625100</v>
      </c>
      <c r="B17" s="81" t="s">
        <v>25</v>
      </c>
      <c r="C17" s="82"/>
      <c r="D17" s="82"/>
      <c r="E17" s="83">
        <f t="shared" si="3"/>
        <v>0</v>
      </c>
    </row>
    <row r="18" spans="1:5" x14ac:dyDescent="0.25">
      <c r="A18" s="80">
        <v>625700</v>
      </c>
      <c r="B18" s="81" t="s">
        <v>26</v>
      </c>
      <c r="C18" s="82"/>
      <c r="D18" s="82"/>
      <c r="E18" s="83">
        <f t="shared" si="3"/>
        <v>0</v>
      </c>
    </row>
    <row r="19" spans="1:5" x14ac:dyDescent="0.25">
      <c r="A19" s="80">
        <v>626000</v>
      </c>
      <c r="B19" s="81" t="s">
        <v>27</v>
      </c>
      <c r="C19" s="82"/>
      <c r="D19" s="82"/>
      <c r="E19" s="83">
        <f t="shared" si="3"/>
        <v>0</v>
      </c>
    </row>
    <row r="20" spans="1:5" x14ac:dyDescent="0.25">
      <c r="A20" s="80">
        <v>627000</v>
      </c>
      <c r="B20" s="81" t="s">
        <v>28</v>
      </c>
      <c r="C20" s="82"/>
      <c r="D20" s="82"/>
      <c r="E20" s="83">
        <f t="shared" si="3"/>
        <v>0</v>
      </c>
    </row>
    <row r="21" spans="1:5" x14ac:dyDescent="0.25">
      <c r="A21" s="80">
        <v>628200</v>
      </c>
      <c r="B21" s="81" t="s">
        <v>29</v>
      </c>
      <c r="C21" s="82"/>
      <c r="D21" s="82"/>
      <c r="E21" s="83">
        <f t="shared" si="3"/>
        <v>0</v>
      </c>
    </row>
    <row r="22" spans="1:5" x14ac:dyDescent="0.25">
      <c r="A22" s="80">
        <v>628600</v>
      </c>
      <c r="B22" s="81" t="s">
        <v>30</v>
      </c>
      <c r="C22" s="82"/>
      <c r="D22" s="82"/>
      <c r="E22" s="83">
        <f t="shared" si="3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4">SUM(D13:D22)</f>
        <v>0</v>
      </c>
      <c r="E23" s="34">
        <f t="shared" si="4"/>
        <v>0</v>
      </c>
    </row>
    <row r="24" spans="1:5" x14ac:dyDescent="0.25">
      <c r="A24" s="80">
        <v>641100</v>
      </c>
      <c r="B24" s="81" t="s">
        <v>32</v>
      </c>
      <c r="C24" s="82"/>
      <c r="D24" s="82"/>
      <c r="E24" s="83">
        <f>C24-D24</f>
        <v>0</v>
      </c>
    </row>
    <row r="25" spans="1:5" x14ac:dyDescent="0.25">
      <c r="A25" s="80">
        <v>641200</v>
      </c>
      <c r="B25" s="81" t="s">
        <v>33</v>
      </c>
      <c r="C25" s="82"/>
      <c r="D25" s="82"/>
      <c r="E25" s="83">
        <f t="shared" ref="E25:E33" si="5">C25-D25</f>
        <v>0</v>
      </c>
    </row>
    <row r="26" spans="1:5" x14ac:dyDescent="0.25">
      <c r="A26" s="80">
        <v>641300</v>
      </c>
      <c r="B26" s="81" t="s">
        <v>34</v>
      </c>
      <c r="C26" s="82"/>
      <c r="D26" s="82"/>
      <c r="E26" s="83">
        <f t="shared" si="5"/>
        <v>0</v>
      </c>
    </row>
    <row r="27" spans="1:5" x14ac:dyDescent="0.25">
      <c r="A27" s="80">
        <v>641400</v>
      </c>
      <c r="B27" s="81" t="s">
        <v>35</v>
      </c>
      <c r="C27" s="82"/>
      <c r="D27" s="82"/>
      <c r="E27" s="83">
        <f t="shared" si="5"/>
        <v>0</v>
      </c>
    </row>
    <row r="28" spans="1:5" x14ac:dyDescent="0.25">
      <c r="A28" s="80">
        <v>645100</v>
      </c>
      <c r="B28" s="81" t="s">
        <v>36</v>
      </c>
      <c r="C28" s="82"/>
      <c r="D28" s="82"/>
      <c r="E28" s="83">
        <f t="shared" si="5"/>
        <v>0</v>
      </c>
    </row>
    <row r="29" spans="1:5" x14ac:dyDescent="0.25">
      <c r="A29" s="80">
        <v>645200</v>
      </c>
      <c r="B29" s="81" t="s">
        <v>37</v>
      </c>
      <c r="C29" s="82"/>
      <c r="D29" s="82"/>
      <c r="E29" s="83">
        <f t="shared" si="5"/>
        <v>0</v>
      </c>
    </row>
    <row r="30" spans="1:5" x14ac:dyDescent="0.25">
      <c r="A30" s="80">
        <v>645300</v>
      </c>
      <c r="B30" s="81" t="s">
        <v>38</v>
      </c>
      <c r="C30" s="82"/>
      <c r="D30" s="82"/>
      <c r="E30" s="83">
        <f t="shared" si="5"/>
        <v>0</v>
      </c>
    </row>
    <row r="31" spans="1:5" x14ac:dyDescent="0.25">
      <c r="A31" s="80">
        <v>645400</v>
      </c>
      <c r="B31" s="81" t="s">
        <v>39</v>
      </c>
      <c r="C31" s="82"/>
      <c r="D31" s="82"/>
      <c r="E31" s="83">
        <f t="shared" si="5"/>
        <v>0</v>
      </c>
    </row>
    <row r="32" spans="1:5" x14ac:dyDescent="0.25">
      <c r="A32" s="80">
        <v>645820</v>
      </c>
      <c r="B32" s="81" t="s">
        <v>40</v>
      </c>
      <c r="C32" s="82"/>
      <c r="D32" s="82"/>
      <c r="E32" s="83">
        <f t="shared" si="5"/>
        <v>0</v>
      </c>
    </row>
    <row r="33" spans="1:5" x14ac:dyDescent="0.25">
      <c r="A33" s="80">
        <v>647500</v>
      </c>
      <c r="B33" s="81" t="s">
        <v>41</v>
      </c>
      <c r="C33" s="82"/>
      <c r="D33" s="82"/>
      <c r="E33" s="83">
        <f t="shared" si="5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6">SUM(D24:D33)</f>
        <v>0</v>
      </c>
      <c r="E34" s="34">
        <f t="shared" si="6"/>
        <v>0</v>
      </c>
    </row>
    <row r="35" spans="1:5" x14ac:dyDescent="0.25">
      <c r="A35" s="80">
        <v>651000</v>
      </c>
      <c r="B35" s="81" t="s">
        <v>43</v>
      </c>
      <c r="C35" s="82"/>
      <c r="D35" s="82"/>
      <c r="E35" s="83">
        <f>C35-D35</f>
        <v>0</v>
      </c>
    </row>
    <row r="36" spans="1:5" x14ac:dyDescent="0.25">
      <c r="A36" s="80">
        <v>658000</v>
      </c>
      <c r="B36" s="81" t="s">
        <v>44</v>
      </c>
      <c r="C36" s="82"/>
      <c r="D36" s="82"/>
      <c r="E36" s="83">
        <f>C36-D36</f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7">SUM(D35:D36)</f>
        <v>0</v>
      </c>
      <c r="E37" s="34">
        <f t="shared" si="7"/>
        <v>0</v>
      </c>
    </row>
    <row r="38" spans="1:5" x14ac:dyDescent="0.25">
      <c r="A38" s="80">
        <v>671000</v>
      </c>
      <c r="B38" s="81" t="s">
        <v>46</v>
      </c>
      <c r="C38" s="82"/>
      <c r="D38" s="82"/>
      <c r="E38" s="83">
        <f>C38-D38</f>
        <v>0</v>
      </c>
    </row>
    <row r="39" spans="1:5" x14ac:dyDescent="0.25">
      <c r="A39" s="80">
        <v>681120</v>
      </c>
      <c r="B39" s="81" t="s">
        <v>47</v>
      </c>
      <c r="C39" s="82"/>
      <c r="D39" s="82"/>
      <c r="E39" s="83">
        <f>C39-D39</f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8">SUM(D38:D39)</f>
        <v>0</v>
      </c>
      <c r="E40" s="45">
        <f t="shared" si="8"/>
        <v>0</v>
      </c>
    </row>
    <row r="41" spans="1:5" ht="19.5" thickBot="1" x14ac:dyDescent="0.3">
      <c r="A41" s="117" t="s">
        <v>49</v>
      </c>
      <c r="B41" s="118"/>
      <c r="C41" s="84">
        <f>SUM(C2:C8,C10:C11,C13:C22,C24:C33,C35:C36,C38:C39)</f>
        <v>0</v>
      </c>
      <c r="D41" s="84">
        <f t="shared" ref="D41:E41" si="9">SUM(D2:D8,D10:D11,D13:D22,D24:D33,D35:D36,D38:D39)</f>
        <v>0</v>
      </c>
      <c r="E41" s="85">
        <f t="shared" si="9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&amp;CPRINTEMPS
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A2AF-2A59-40CE-8990-1DC5FF94FE39}">
  <sheetPr>
    <tabColor rgb="FF00B050"/>
  </sheetPr>
  <dimension ref="A1:E41"/>
  <sheetViews>
    <sheetView showZeros="0" zoomScaleNormal="100" workbookViewId="0">
      <selection sqref="A1:XFD1048576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11.140625" bestFit="1" customWidth="1"/>
    <col min="5" max="5" width="13.140625" bestFit="1" customWidth="1"/>
  </cols>
  <sheetData>
    <row r="1" spans="1:5" ht="30.75" thickBot="1" x14ac:dyDescent="0.3">
      <c r="A1" s="60" t="s">
        <v>0</v>
      </c>
      <c r="B1" s="61" t="s">
        <v>1</v>
      </c>
      <c r="C1" s="62" t="s">
        <v>50</v>
      </c>
      <c r="D1" s="62" t="s">
        <v>8</v>
      </c>
      <c r="E1" s="63" t="s">
        <v>9</v>
      </c>
    </row>
    <row r="2" spans="1:5" x14ac:dyDescent="0.25">
      <c r="A2" s="64">
        <v>606165</v>
      </c>
      <c r="B2" s="65" t="s">
        <v>10</v>
      </c>
      <c r="C2" s="66"/>
      <c r="D2" s="66"/>
      <c r="E2" s="67">
        <f>C2-D2</f>
        <v>0</v>
      </c>
    </row>
    <row r="3" spans="1:5" x14ac:dyDescent="0.25">
      <c r="A3" s="68">
        <v>606300</v>
      </c>
      <c r="B3" s="69" t="s">
        <v>11</v>
      </c>
      <c r="C3" s="66"/>
      <c r="D3" s="66"/>
      <c r="E3" s="67">
        <f t="shared" ref="E3:E39" si="0">C3-D3</f>
        <v>0</v>
      </c>
    </row>
    <row r="4" spans="1:5" x14ac:dyDescent="0.25">
      <c r="A4" s="68">
        <v>606400</v>
      </c>
      <c r="B4" s="69" t="s">
        <v>12</v>
      </c>
      <c r="C4" s="66"/>
      <c r="D4" s="66"/>
      <c r="E4" s="67">
        <f t="shared" si="0"/>
        <v>0</v>
      </c>
    </row>
    <row r="5" spans="1:5" x14ac:dyDescent="0.25">
      <c r="A5" s="68">
        <v>606810</v>
      </c>
      <c r="B5" s="69" t="s">
        <v>13</v>
      </c>
      <c r="C5" s="66"/>
      <c r="D5" s="66"/>
      <c r="E5" s="67">
        <f t="shared" si="0"/>
        <v>0</v>
      </c>
    </row>
    <row r="6" spans="1:5" x14ac:dyDescent="0.25">
      <c r="A6" s="68">
        <v>606820</v>
      </c>
      <c r="B6" s="69" t="s">
        <v>14</v>
      </c>
      <c r="C6" s="66"/>
      <c r="D6" s="66"/>
      <c r="E6" s="67">
        <f t="shared" si="0"/>
        <v>0</v>
      </c>
    </row>
    <row r="7" spans="1:5" x14ac:dyDescent="0.25">
      <c r="A7" s="68">
        <v>606830</v>
      </c>
      <c r="B7" s="69" t="s">
        <v>15</v>
      </c>
      <c r="C7" s="66"/>
      <c r="D7" s="66"/>
      <c r="E7" s="67">
        <f t="shared" si="0"/>
        <v>0</v>
      </c>
    </row>
    <row r="8" spans="1:5" x14ac:dyDescent="0.25">
      <c r="A8" s="68">
        <v>606840</v>
      </c>
      <c r="B8" s="69" t="s">
        <v>16</v>
      </c>
      <c r="C8" s="66"/>
      <c r="D8" s="66"/>
      <c r="E8" s="67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68">
        <v>616000</v>
      </c>
      <c r="B10" s="69" t="s">
        <v>18</v>
      </c>
      <c r="C10" s="70"/>
      <c r="D10" s="70"/>
      <c r="E10" s="67">
        <f t="shared" si="0"/>
        <v>0</v>
      </c>
    </row>
    <row r="11" spans="1:5" x14ac:dyDescent="0.25">
      <c r="A11" s="68">
        <v>618000</v>
      </c>
      <c r="B11" s="69" t="s">
        <v>19</v>
      </c>
      <c r="C11" s="70"/>
      <c r="D11" s="70"/>
      <c r="E11" s="67">
        <f t="shared" si="0"/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68">
        <v>621000</v>
      </c>
      <c r="B13" s="69" t="s">
        <v>21</v>
      </c>
      <c r="C13" s="70"/>
      <c r="D13" s="70"/>
      <c r="E13" s="67">
        <f t="shared" si="0"/>
        <v>0</v>
      </c>
    </row>
    <row r="14" spans="1:5" x14ac:dyDescent="0.25">
      <c r="A14" s="68">
        <v>622600</v>
      </c>
      <c r="B14" s="69" t="s">
        <v>22</v>
      </c>
      <c r="C14" s="70"/>
      <c r="D14" s="70"/>
      <c r="E14" s="67">
        <f t="shared" si="0"/>
        <v>0</v>
      </c>
    </row>
    <row r="15" spans="1:5" x14ac:dyDescent="0.25">
      <c r="A15" s="68">
        <v>623100</v>
      </c>
      <c r="B15" s="69" t="s">
        <v>23</v>
      </c>
      <c r="C15" s="70"/>
      <c r="D15" s="70"/>
      <c r="E15" s="67">
        <f t="shared" si="0"/>
        <v>0</v>
      </c>
    </row>
    <row r="16" spans="1:5" x14ac:dyDescent="0.25">
      <c r="A16" s="68">
        <v>624000</v>
      </c>
      <c r="B16" s="69" t="s">
        <v>24</v>
      </c>
      <c r="C16" s="70"/>
      <c r="D16" s="70"/>
      <c r="E16" s="67">
        <f t="shared" si="0"/>
        <v>0</v>
      </c>
    </row>
    <row r="17" spans="1:5" x14ac:dyDescent="0.25">
      <c r="A17" s="68">
        <v>625100</v>
      </c>
      <c r="B17" s="69" t="s">
        <v>25</v>
      </c>
      <c r="C17" s="70"/>
      <c r="D17" s="70"/>
      <c r="E17" s="67">
        <f t="shared" si="0"/>
        <v>0</v>
      </c>
    </row>
    <row r="18" spans="1:5" x14ac:dyDescent="0.25">
      <c r="A18" s="68">
        <v>625700</v>
      </c>
      <c r="B18" s="69" t="s">
        <v>26</v>
      </c>
      <c r="C18" s="70"/>
      <c r="D18" s="70"/>
      <c r="E18" s="67">
        <f t="shared" si="0"/>
        <v>0</v>
      </c>
    </row>
    <row r="19" spans="1:5" x14ac:dyDescent="0.25">
      <c r="A19" s="68">
        <v>626000</v>
      </c>
      <c r="B19" s="69" t="s">
        <v>27</v>
      </c>
      <c r="C19" s="70"/>
      <c r="D19" s="70"/>
      <c r="E19" s="67">
        <f t="shared" si="0"/>
        <v>0</v>
      </c>
    </row>
    <row r="20" spans="1:5" x14ac:dyDescent="0.25">
      <c r="A20" s="68">
        <v>627000</v>
      </c>
      <c r="B20" s="69" t="s">
        <v>28</v>
      </c>
      <c r="C20" s="70"/>
      <c r="D20" s="70"/>
      <c r="E20" s="67">
        <f t="shared" si="0"/>
        <v>0</v>
      </c>
    </row>
    <row r="21" spans="1:5" x14ac:dyDescent="0.25">
      <c r="A21" s="68">
        <v>628200</v>
      </c>
      <c r="B21" s="69" t="s">
        <v>29</v>
      </c>
      <c r="C21" s="70"/>
      <c r="D21" s="70"/>
      <c r="E21" s="67">
        <f t="shared" si="0"/>
        <v>0</v>
      </c>
    </row>
    <row r="22" spans="1:5" x14ac:dyDescent="0.25">
      <c r="A22" s="68">
        <v>628600</v>
      </c>
      <c r="B22" s="69" t="s">
        <v>30</v>
      </c>
      <c r="C22" s="70"/>
      <c r="D22" s="70"/>
      <c r="E22" s="67">
        <f t="shared" si="0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3">SUM(D13:D22)</f>
        <v>0</v>
      </c>
      <c r="E23" s="34">
        <f t="shared" si="3"/>
        <v>0</v>
      </c>
    </row>
    <row r="24" spans="1:5" x14ac:dyDescent="0.25">
      <c r="A24" s="68">
        <v>641100</v>
      </c>
      <c r="B24" s="69" t="s">
        <v>32</v>
      </c>
      <c r="C24" s="70"/>
      <c r="D24" s="70"/>
      <c r="E24" s="67">
        <f t="shared" si="0"/>
        <v>0</v>
      </c>
    </row>
    <row r="25" spans="1:5" x14ac:dyDescent="0.25">
      <c r="A25" s="68">
        <v>641200</v>
      </c>
      <c r="B25" s="69" t="s">
        <v>33</v>
      </c>
      <c r="C25" s="70"/>
      <c r="D25" s="70"/>
      <c r="E25" s="67">
        <f t="shared" si="0"/>
        <v>0</v>
      </c>
    </row>
    <row r="26" spans="1:5" x14ac:dyDescent="0.25">
      <c r="A26" s="68">
        <v>641300</v>
      </c>
      <c r="B26" s="69" t="s">
        <v>34</v>
      </c>
      <c r="C26" s="70"/>
      <c r="D26" s="70"/>
      <c r="E26" s="67">
        <f t="shared" si="0"/>
        <v>0</v>
      </c>
    </row>
    <row r="27" spans="1:5" x14ac:dyDescent="0.25">
      <c r="A27" s="68">
        <v>641400</v>
      </c>
      <c r="B27" s="69" t="s">
        <v>35</v>
      </c>
      <c r="C27" s="70"/>
      <c r="D27" s="70"/>
      <c r="E27" s="67">
        <f t="shared" si="0"/>
        <v>0</v>
      </c>
    </row>
    <row r="28" spans="1:5" x14ac:dyDescent="0.25">
      <c r="A28" s="68">
        <v>645100</v>
      </c>
      <c r="B28" s="69" t="s">
        <v>36</v>
      </c>
      <c r="C28" s="70"/>
      <c r="D28" s="70"/>
      <c r="E28" s="67">
        <f t="shared" si="0"/>
        <v>0</v>
      </c>
    </row>
    <row r="29" spans="1:5" x14ac:dyDescent="0.25">
      <c r="A29" s="68">
        <v>645200</v>
      </c>
      <c r="B29" s="69" t="s">
        <v>37</v>
      </c>
      <c r="C29" s="70"/>
      <c r="D29" s="70"/>
      <c r="E29" s="67">
        <f t="shared" si="0"/>
        <v>0</v>
      </c>
    </row>
    <row r="30" spans="1:5" x14ac:dyDescent="0.25">
      <c r="A30" s="68">
        <v>645300</v>
      </c>
      <c r="B30" s="69" t="s">
        <v>38</v>
      </c>
      <c r="C30" s="70"/>
      <c r="D30" s="70"/>
      <c r="E30" s="67">
        <f t="shared" si="0"/>
        <v>0</v>
      </c>
    </row>
    <row r="31" spans="1:5" x14ac:dyDescent="0.25">
      <c r="A31" s="68">
        <v>645400</v>
      </c>
      <c r="B31" s="69" t="s">
        <v>39</v>
      </c>
      <c r="C31" s="70"/>
      <c r="D31" s="70"/>
      <c r="E31" s="67">
        <f t="shared" si="0"/>
        <v>0</v>
      </c>
    </row>
    <row r="32" spans="1:5" x14ac:dyDescent="0.25">
      <c r="A32" s="68">
        <v>645820</v>
      </c>
      <c r="B32" s="69" t="s">
        <v>40</v>
      </c>
      <c r="C32" s="70"/>
      <c r="D32" s="70"/>
      <c r="E32" s="67">
        <f t="shared" si="0"/>
        <v>0</v>
      </c>
    </row>
    <row r="33" spans="1:5" x14ac:dyDescent="0.25">
      <c r="A33" s="68">
        <v>647500</v>
      </c>
      <c r="B33" s="69" t="s">
        <v>41</v>
      </c>
      <c r="C33" s="70"/>
      <c r="D33" s="70"/>
      <c r="E33" s="67">
        <f t="shared" si="0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4">SUM(D24:D33)</f>
        <v>0</v>
      </c>
      <c r="E34" s="34">
        <f t="shared" si="4"/>
        <v>0</v>
      </c>
    </row>
    <row r="35" spans="1:5" x14ac:dyDescent="0.25">
      <c r="A35" s="68">
        <v>651000</v>
      </c>
      <c r="B35" s="69" t="s">
        <v>43</v>
      </c>
      <c r="C35" s="70"/>
      <c r="D35" s="70"/>
      <c r="E35" s="67">
        <f t="shared" si="0"/>
        <v>0</v>
      </c>
    </row>
    <row r="36" spans="1:5" x14ac:dyDescent="0.25">
      <c r="A36" s="68">
        <v>658000</v>
      </c>
      <c r="B36" s="69" t="s">
        <v>44</v>
      </c>
      <c r="C36" s="70"/>
      <c r="D36" s="70"/>
      <c r="E36" s="67">
        <f t="shared" si="0"/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5">SUM(D35:D36)</f>
        <v>0</v>
      </c>
      <c r="E37" s="34">
        <f t="shared" si="5"/>
        <v>0</v>
      </c>
    </row>
    <row r="38" spans="1:5" x14ac:dyDescent="0.25">
      <c r="A38" s="68">
        <v>671000</v>
      </c>
      <c r="B38" s="69" t="s">
        <v>46</v>
      </c>
      <c r="C38" s="70"/>
      <c r="D38" s="70"/>
      <c r="E38" s="67">
        <f t="shared" si="0"/>
        <v>0</v>
      </c>
    </row>
    <row r="39" spans="1:5" x14ac:dyDescent="0.25">
      <c r="A39" s="68">
        <v>681120</v>
      </c>
      <c r="B39" s="69" t="s">
        <v>47</v>
      </c>
      <c r="C39" s="70"/>
      <c r="D39" s="70"/>
      <c r="E39" s="67">
        <f t="shared" si="0"/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6">SUM(D38:D39)</f>
        <v>0</v>
      </c>
      <c r="E40" s="45">
        <f t="shared" si="6"/>
        <v>0</v>
      </c>
    </row>
    <row r="41" spans="1:5" ht="35.25" customHeight="1" thickBot="1" x14ac:dyDescent="0.3">
      <c r="A41" s="115" t="s">
        <v>49</v>
      </c>
      <c r="B41" s="116"/>
      <c r="C41" s="71">
        <f>SUM(C2:C8,C10:C11,C13:C22,C24:C33,C35:C36,C38:C39)</f>
        <v>0</v>
      </c>
      <c r="D41" s="71">
        <f t="shared" ref="D41:E41" si="7">SUM(D2:D8,D10:D11,D13:D22,D24:D33,D35:D36,D38:D39)</f>
        <v>0</v>
      </c>
      <c r="E41" s="71">
        <f t="shared" si="7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&amp;CMAI - JUIN
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77AC-8EE1-4641-A445-73F90A643D70}">
  <sheetPr>
    <tabColor rgb="FF00B0F0"/>
  </sheetPr>
  <dimension ref="A1:E41"/>
  <sheetViews>
    <sheetView showZeros="0" zoomScaleNormal="100" workbookViewId="0">
      <selection sqref="A1:XFD1048576"/>
    </sheetView>
  </sheetViews>
  <sheetFormatPr baseColWidth="10" defaultRowHeight="15" x14ac:dyDescent="0.25"/>
  <cols>
    <col min="1" max="1" width="24.7109375" bestFit="1" customWidth="1"/>
    <col min="2" max="2" width="51.5703125" bestFit="1" customWidth="1"/>
    <col min="3" max="3" width="13.140625" bestFit="1" customWidth="1"/>
    <col min="4" max="4" width="8.85546875" bestFit="1" customWidth="1"/>
    <col min="5" max="5" width="13.140625" bestFit="1" customWidth="1"/>
  </cols>
  <sheetData>
    <row r="1" spans="1:5" ht="30.75" thickBot="1" x14ac:dyDescent="0.3">
      <c r="A1" s="72" t="s">
        <v>0</v>
      </c>
      <c r="B1" s="73" t="s">
        <v>1</v>
      </c>
      <c r="C1" s="74" t="s">
        <v>50</v>
      </c>
      <c r="D1" s="74" t="s">
        <v>8</v>
      </c>
      <c r="E1" s="75" t="s">
        <v>9</v>
      </c>
    </row>
    <row r="2" spans="1:5" x14ac:dyDescent="0.25">
      <c r="A2" s="76">
        <v>606165</v>
      </c>
      <c r="B2" s="77" t="s">
        <v>10</v>
      </c>
      <c r="C2" s="78"/>
      <c r="D2" s="78"/>
      <c r="E2" s="79">
        <f>C2-D2</f>
        <v>0</v>
      </c>
    </row>
    <row r="3" spans="1:5" x14ac:dyDescent="0.25">
      <c r="A3" s="80">
        <v>606300</v>
      </c>
      <c r="B3" s="81" t="s">
        <v>11</v>
      </c>
      <c r="C3" s="78"/>
      <c r="D3" s="78"/>
      <c r="E3" s="79">
        <f t="shared" ref="E3:E8" si="0">C3-D3</f>
        <v>0</v>
      </c>
    </row>
    <row r="4" spans="1:5" x14ac:dyDescent="0.25">
      <c r="A4" s="80">
        <v>606400</v>
      </c>
      <c r="B4" s="81" t="s">
        <v>12</v>
      </c>
      <c r="C4" s="78"/>
      <c r="D4" s="78"/>
      <c r="E4" s="79">
        <f t="shared" si="0"/>
        <v>0</v>
      </c>
    </row>
    <row r="5" spans="1:5" x14ac:dyDescent="0.25">
      <c r="A5" s="80">
        <v>606810</v>
      </c>
      <c r="B5" s="81" t="s">
        <v>13</v>
      </c>
      <c r="C5" s="78"/>
      <c r="D5" s="78"/>
      <c r="E5" s="79">
        <f t="shared" si="0"/>
        <v>0</v>
      </c>
    </row>
    <row r="6" spans="1:5" x14ac:dyDescent="0.25">
      <c r="A6" s="80">
        <v>606820</v>
      </c>
      <c r="B6" s="81" t="s">
        <v>14</v>
      </c>
      <c r="C6" s="78"/>
      <c r="D6" s="78"/>
      <c r="E6" s="79">
        <f t="shared" si="0"/>
        <v>0</v>
      </c>
    </row>
    <row r="7" spans="1:5" x14ac:dyDescent="0.25">
      <c r="A7" s="80">
        <v>606830</v>
      </c>
      <c r="B7" s="81" t="s">
        <v>15</v>
      </c>
      <c r="C7" s="78"/>
      <c r="D7" s="78"/>
      <c r="E7" s="79">
        <f t="shared" si="0"/>
        <v>0</v>
      </c>
    </row>
    <row r="8" spans="1:5" x14ac:dyDescent="0.25">
      <c r="A8" s="80">
        <v>606840</v>
      </c>
      <c r="B8" s="81" t="s">
        <v>16</v>
      </c>
      <c r="C8" s="78"/>
      <c r="D8" s="78"/>
      <c r="E8" s="79">
        <f t="shared" si="0"/>
        <v>0</v>
      </c>
    </row>
    <row r="9" spans="1:5" x14ac:dyDescent="0.25">
      <c r="A9" s="32" t="s">
        <v>17</v>
      </c>
      <c r="B9" s="58"/>
      <c r="C9" s="34">
        <f>SUM(C2:C8)</f>
        <v>0</v>
      </c>
      <c r="D9" s="34">
        <f t="shared" ref="D9:E9" si="1">SUM(D2:D8)</f>
        <v>0</v>
      </c>
      <c r="E9" s="34">
        <f t="shared" si="1"/>
        <v>0</v>
      </c>
    </row>
    <row r="10" spans="1:5" x14ac:dyDescent="0.25">
      <c r="A10" s="80">
        <v>616000</v>
      </c>
      <c r="B10" s="81" t="s">
        <v>18</v>
      </c>
      <c r="C10" s="82"/>
      <c r="D10" s="82"/>
      <c r="E10" s="83">
        <f>C10-D10</f>
        <v>0</v>
      </c>
    </row>
    <row r="11" spans="1:5" x14ac:dyDescent="0.25">
      <c r="A11" s="80">
        <v>618000</v>
      </c>
      <c r="B11" s="81" t="s">
        <v>19</v>
      </c>
      <c r="C11" s="82"/>
      <c r="D11" s="82"/>
      <c r="E11" s="83">
        <f>C11-D11</f>
        <v>0</v>
      </c>
    </row>
    <row r="12" spans="1:5" x14ac:dyDescent="0.25">
      <c r="A12" s="32" t="s">
        <v>20</v>
      </c>
      <c r="B12" s="58"/>
      <c r="C12" s="34">
        <f>SUM(C10:C11)</f>
        <v>0</v>
      </c>
      <c r="D12" s="34">
        <f t="shared" ref="D12:E12" si="2">SUM(D10:D11)</f>
        <v>0</v>
      </c>
      <c r="E12" s="34">
        <f t="shared" si="2"/>
        <v>0</v>
      </c>
    </row>
    <row r="13" spans="1:5" x14ac:dyDescent="0.25">
      <c r="A13" s="80">
        <v>621000</v>
      </c>
      <c r="B13" s="81" t="s">
        <v>21</v>
      </c>
      <c r="C13" s="82"/>
      <c r="D13" s="82"/>
      <c r="E13" s="83">
        <f>C13-D13</f>
        <v>0</v>
      </c>
    </row>
    <row r="14" spans="1:5" x14ac:dyDescent="0.25">
      <c r="A14" s="80">
        <v>622600</v>
      </c>
      <c r="B14" s="81" t="s">
        <v>22</v>
      </c>
      <c r="C14" s="82"/>
      <c r="D14" s="82"/>
      <c r="E14" s="83">
        <f t="shared" ref="E14:E22" si="3">C14-D14</f>
        <v>0</v>
      </c>
    </row>
    <row r="15" spans="1:5" x14ac:dyDescent="0.25">
      <c r="A15" s="80">
        <v>623100</v>
      </c>
      <c r="B15" s="81" t="s">
        <v>23</v>
      </c>
      <c r="C15" s="82"/>
      <c r="D15" s="82"/>
      <c r="E15" s="83">
        <f t="shared" si="3"/>
        <v>0</v>
      </c>
    </row>
    <row r="16" spans="1:5" x14ac:dyDescent="0.25">
      <c r="A16" s="80">
        <v>624000</v>
      </c>
      <c r="B16" s="81" t="s">
        <v>24</v>
      </c>
      <c r="C16" s="82"/>
      <c r="D16" s="82"/>
      <c r="E16" s="83">
        <f t="shared" si="3"/>
        <v>0</v>
      </c>
    </row>
    <row r="17" spans="1:5" x14ac:dyDescent="0.25">
      <c r="A17" s="80">
        <v>625100</v>
      </c>
      <c r="B17" s="81" t="s">
        <v>25</v>
      </c>
      <c r="C17" s="82"/>
      <c r="D17" s="82"/>
      <c r="E17" s="83">
        <f t="shared" si="3"/>
        <v>0</v>
      </c>
    </row>
    <row r="18" spans="1:5" x14ac:dyDescent="0.25">
      <c r="A18" s="80">
        <v>625700</v>
      </c>
      <c r="B18" s="81" t="s">
        <v>26</v>
      </c>
      <c r="C18" s="82"/>
      <c r="D18" s="82"/>
      <c r="E18" s="83">
        <f t="shared" si="3"/>
        <v>0</v>
      </c>
    </row>
    <row r="19" spans="1:5" x14ac:dyDescent="0.25">
      <c r="A19" s="80">
        <v>626000</v>
      </c>
      <c r="B19" s="81" t="s">
        <v>27</v>
      </c>
      <c r="C19" s="82"/>
      <c r="D19" s="82"/>
      <c r="E19" s="83">
        <f t="shared" si="3"/>
        <v>0</v>
      </c>
    </row>
    <row r="20" spans="1:5" x14ac:dyDescent="0.25">
      <c r="A20" s="80">
        <v>627000</v>
      </c>
      <c r="B20" s="81" t="s">
        <v>28</v>
      </c>
      <c r="C20" s="82"/>
      <c r="D20" s="82"/>
      <c r="E20" s="83">
        <f t="shared" si="3"/>
        <v>0</v>
      </c>
    </row>
    <row r="21" spans="1:5" x14ac:dyDescent="0.25">
      <c r="A21" s="80">
        <v>628200</v>
      </c>
      <c r="B21" s="81" t="s">
        <v>29</v>
      </c>
      <c r="C21" s="82"/>
      <c r="D21" s="82"/>
      <c r="E21" s="83">
        <f t="shared" si="3"/>
        <v>0</v>
      </c>
    </row>
    <row r="22" spans="1:5" x14ac:dyDescent="0.25">
      <c r="A22" s="80">
        <v>628600</v>
      </c>
      <c r="B22" s="81" t="s">
        <v>30</v>
      </c>
      <c r="C22" s="82"/>
      <c r="D22" s="82"/>
      <c r="E22" s="83">
        <f t="shared" si="3"/>
        <v>0</v>
      </c>
    </row>
    <row r="23" spans="1:5" x14ac:dyDescent="0.25">
      <c r="A23" s="32" t="s">
        <v>31</v>
      </c>
      <c r="B23" s="58"/>
      <c r="C23" s="34">
        <f>SUM(C13:C22)</f>
        <v>0</v>
      </c>
      <c r="D23" s="34">
        <f t="shared" ref="D23:E23" si="4">SUM(D13:D22)</f>
        <v>0</v>
      </c>
      <c r="E23" s="34">
        <f t="shared" si="4"/>
        <v>0</v>
      </c>
    </row>
    <row r="24" spans="1:5" x14ac:dyDescent="0.25">
      <c r="A24" s="80">
        <v>641100</v>
      </c>
      <c r="B24" s="81" t="s">
        <v>32</v>
      </c>
      <c r="C24" s="82"/>
      <c r="D24" s="82"/>
      <c r="E24" s="83">
        <f>C24-D24</f>
        <v>0</v>
      </c>
    </row>
    <row r="25" spans="1:5" x14ac:dyDescent="0.25">
      <c r="A25" s="80">
        <v>641200</v>
      </c>
      <c r="B25" s="81" t="s">
        <v>33</v>
      </c>
      <c r="C25" s="82"/>
      <c r="D25" s="82"/>
      <c r="E25" s="83">
        <f t="shared" ref="E25:E33" si="5">C25-D25</f>
        <v>0</v>
      </c>
    </row>
    <row r="26" spans="1:5" x14ac:dyDescent="0.25">
      <c r="A26" s="80">
        <v>641300</v>
      </c>
      <c r="B26" s="81" t="s">
        <v>34</v>
      </c>
      <c r="C26" s="82"/>
      <c r="D26" s="82"/>
      <c r="E26" s="83">
        <f t="shared" si="5"/>
        <v>0</v>
      </c>
    </row>
    <row r="27" spans="1:5" x14ac:dyDescent="0.25">
      <c r="A27" s="80">
        <v>641400</v>
      </c>
      <c r="B27" s="81" t="s">
        <v>35</v>
      </c>
      <c r="C27" s="82"/>
      <c r="D27" s="82"/>
      <c r="E27" s="83">
        <f t="shared" si="5"/>
        <v>0</v>
      </c>
    </row>
    <row r="28" spans="1:5" x14ac:dyDescent="0.25">
      <c r="A28" s="80">
        <v>645100</v>
      </c>
      <c r="B28" s="81" t="s">
        <v>36</v>
      </c>
      <c r="C28" s="82"/>
      <c r="D28" s="82"/>
      <c r="E28" s="83">
        <f t="shared" si="5"/>
        <v>0</v>
      </c>
    </row>
    <row r="29" spans="1:5" x14ac:dyDescent="0.25">
      <c r="A29" s="80">
        <v>645200</v>
      </c>
      <c r="B29" s="81" t="s">
        <v>37</v>
      </c>
      <c r="C29" s="82"/>
      <c r="D29" s="82"/>
      <c r="E29" s="83">
        <f t="shared" si="5"/>
        <v>0</v>
      </c>
    </row>
    <row r="30" spans="1:5" x14ac:dyDescent="0.25">
      <c r="A30" s="80">
        <v>645300</v>
      </c>
      <c r="B30" s="81" t="s">
        <v>38</v>
      </c>
      <c r="C30" s="82"/>
      <c r="D30" s="82"/>
      <c r="E30" s="83">
        <f t="shared" si="5"/>
        <v>0</v>
      </c>
    </row>
    <row r="31" spans="1:5" x14ac:dyDescent="0.25">
      <c r="A31" s="80">
        <v>645400</v>
      </c>
      <c r="B31" s="81" t="s">
        <v>39</v>
      </c>
      <c r="C31" s="82"/>
      <c r="D31" s="82"/>
      <c r="E31" s="83">
        <f t="shared" si="5"/>
        <v>0</v>
      </c>
    </row>
    <row r="32" spans="1:5" x14ac:dyDescent="0.25">
      <c r="A32" s="80">
        <v>645820</v>
      </c>
      <c r="B32" s="81" t="s">
        <v>40</v>
      </c>
      <c r="C32" s="82"/>
      <c r="D32" s="82"/>
      <c r="E32" s="83">
        <f t="shared" si="5"/>
        <v>0</v>
      </c>
    </row>
    <row r="33" spans="1:5" x14ac:dyDescent="0.25">
      <c r="A33" s="80">
        <v>647500</v>
      </c>
      <c r="B33" s="81" t="s">
        <v>41</v>
      </c>
      <c r="C33" s="82"/>
      <c r="D33" s="82"/>
      <c r="E33" s="83">
        <f t="shared" si="5"/>
        <v>0</v>
      </c>
    </row>
    <row r="34" spans="1:5" x14ac:dyDescent="0.25">
      <c r="A34" s="32" t="s">
        <v>42</v>
      </c>
      <c r="B34" s="58"/>
      <c r="C34" s="34">
        <f>SUM(C24:C33)</f>
        <v>0</v>
      </c>
      <c r="D34" s="34">
        <f t="shared" ref="D34:E34" si="6">SUM(D24:D33)</f>
        <v>0</v>
      </c>
      <c r="E34" s="34">
        <f t="shared" si="6"/>
        <v>0</v>
      </c>
    </row>
    <row r="35" spans="1:5" x14ac:dyDescent="0.25">
      <c r="A35" s="80">
        <v>651000</v>
      </c>
      <c r="B35" s="81" t="s">
        <v>43</v>
      </c>
      <c r="C35" s="82"/>
      <c r="D35" s="82"/>
      <c r="E35" s="83">
        <f>C35-D35</f>
        <v>0</v>
      </c>
    </row>
    <row r="36" spans="1:5" x14ac:dyDescent="0.25">
      <c r="A36" s="80">
        <v>658000</v>
      </c>
      <c r="B36" s="81" t="s">
        <v>44</v>
      </c>
      <c r="C36" s="82"/>
      <c r="D36" s="82"/>
      <c r="E36" s="83">
        <f>C36-D36</f>
        <v>0</v>
      </c>
    </row>
    <row r="37" spans="1:5" x14ac:dyDescent="0.25">
      <c r="A37" s="32" t="s">
        <v>45</v>
      </c>
      <c r="B37" s="58"/>
      <c r="C37" s="34">
        <f>SUM(C35:C36)</f>
        <v>0</v>
      </c>
      <c r="D37" s="34">
        <f t="shared" ref="D37:E37" si="7">SUM(D35:D36)</f>
        <v>0</v>
      </c>
      <c r="E37" s="34">
        <f t="shared" si="7"/>
        <v>0</v>
      </c>
    </row>
    <row r="38" spans="1:5" x14ac:dyDescent="0.25">
      <c r="A38" s="80">
        <v>671000</v>
      </c>
      <c r="B38" s="81" t="s">
        <v>46</v>
      </c>
      <c r="C38" s="82"/>
      <c r="D38" s="82"/>
      <c r="E38" s="83">
        <f>C38-D38</f>
        <v>0</v>
      </c>
    </row>
    <row r="39" spans="1:5" x14ac:dyDescent="0.25">
      <c r="A39" s="80">
        <v>681120</v>
      </c>
      <c r="B39" s="81" t="s">
        <v>47</v>
      </c>
      <c r="C39" s="82"/>
      <c r="D39" s="82"/>
      <c r="E39" s="83">
        <f>C39-D39</f>
        <v>0</v>
      </c>
    </row>
    <row r="40" spans="1:5" ht="15.75" thickBot="1" x14ac:dyDescent="0.3">
      <c r="A40" s="43" t="s">
        <v>48</v>
      </c>
      <c r="B40" s="59"/>
      <c r="C40" s="45">
        <f>SUM(C38:C39)</f>
        <v>0</v>
      </c>
      <c r="D40" s="45">
        <f t="shared" ref="D40:E40" si="8">SUM(D38:D39)</f>
        <v>0</v>
      </c>
      <c r="E40" s="45">
        <f t="shared" si="8"/>
        <v>0</v>
      </c>
    </row>
    <row r="41" spans="1:5" ht="19.5" thickBot="1" x14ac:dyDescent="0.3">
      <c r="A41" s="117" t="s">
        <v>49</v>
      </c>
      <c r="B41" s="118"/>
      <c r="C41" s="84">
        <f>SUM(C2:C8,C10:C11,C13:C22,C24:C33,C35:C36,C38:C39)</f>
        <v>0</v>
      </c>
      <c r="D41" s="84">
        <f t="shared" ref="D41:E41" si="9">SUM(D2:D8,D10:D11,D13:D22,D24:D33,D35:D36,D38:D39)</f>
        <v>0</v>
      </c>
      <c r="E41" s="85">
        <f t="shared" si="9"/>
        <v>0</v>
      </c>
    </row>
  </sheetData>
  <mergeCells count="1">
    <mergeCell ref="A41:B41"/>
  </mergeCells>
  <pageMargins left="0.7" right="0.7" top="0.75" bottom="0.75" header="0.3" footer="0.3"/>
  <pageSetup paperSize="9" orientation="portrait" horizontalDpi="0" verticalDpi="0" r:id="rId1"/>
  <headerFooter>
    <oddHeader>&amp;CÉTÉ
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MENU</vt:lpstr>
      <vt:lpstr>BUDGETS</vt:lpstr>
      <vt:lpstr>COMPTA</vt:lpstr>
      <vt:lpstr>Janvier-Fevrier</vt:lpstr>
      <vt:lpstr>Hivers</vt:lpstr>
      <vt:lpstr>Mars-Avril</vt:lpstr>
      <vt:lpstr>Printemps</vt:lpstr>
      <vt:lpstr>Mai-Juin</vt:lpstr>
      <vt:lpstr>Été</vt:lpstr>
      <vt:lpstr>Septembre-Octobre</vt:lpstr>
      <vt:lpstr>Automne</vt:lpstr>
      <vt:lpstr>Novembre-Décembre</vt:lpstr>
      <vt:lpstr>LISTES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ALSH</dc:creator>
  <cp:lastModifiedBy>Maniolius</cp:lastModifiedBy>
  <cp:lastPrinted>2019-11-25T11:33:39Z</cp:lastPrinted>
  <dcterms:created xsi:type="dcterms:W3CDTF">2019-11-25T08:12:39Z</dcterms:created>
  <dcterms:modified xsi:type="dcterms:W3CDTF">2020-03-23T23:27:30Z</dcterms:modified>
</cp:coreProperties>
</file>