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Downloads\"/>
    </mc:Choice>
  </mc:AlternateContent>
  <xr:revisionPtr revIDLastSave="0" documentId="13_ncr:1_{08B84FFB-FF53-417B-8707-0AD50D65412D}" xr6:coauthVersionLast="45" xr6:coauthVersionMax="45" xr10:uidLastSave="{00000000-0000-0000-0000-000000000000}"/>
  <bookViews>
    <workbookView xWindow="-120" yWindow="-120" windowWidth="20730" windowHeight="11310" xr2:uid="{00000000-000D-0000-FFFF-FFFF00000000}"/>
  </bookViews>
  <sheets>
    <sheet name="Données" sheetId="1" r:id="rId1"/>
    <sheet name="Lundi-Mardi" sheetId="4" r:id="rId2"/>
    <sheet name="Global" sheetId="2" r:id="rId3"/>
  </sheets>
  <definedNames>
    <definedName name="_xlnm._FilterDatabase" localSheetId="0" hidden="1">Données!$A$1:$H$4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8" i="2" l="1"/>
  <c r="H5" i="2"/>
  <c r="H4" i="2"/>
  <c r="H7" i="2"/>
  <c r="H6" i="2"/>
  <c r="D11" i="2"/>
  <c r="D10" i="2"/>
  <c r="D23" i="2"/>
  <c r="D22" i="2"/>
  <c r="D21" i="2"/>
  <c r="D14" i="2"/>
  <c r="D8" i="2"/>
  <c r="D13" i="2"/>
  <c r="D12" i="2"/>
  <c r="D4" i="2"/>
  <c r="D9" i="2"/>
  <c r="D20" i="2"/>
  <c r="D19" i="2"/>
  <c r="D18" i="2"/>
  <c r="D17" i="2"/>
  <c r="D16" i="2"/>
  <c r="D15" i="2"/>
  <c r="D7" i="2"/>
  <c r="D6" i="2"/>
  <c r="D25" i="2"/>
  <c r="D24" i="2"/>
  <c r="D5" i="2"/>
</calcChain>
</file>

<file path=xl/sharedStrings.xml><?xml version="1.0" encoding="utf-8"?>
<sst xmlns="http://schemas.openxmlformats.org/spreadsheetml/2006/main" count="38" uniqueCount="22">
  <si>
    <t xml:space="preserve">MARDI   </t>
  </si>
  <si>
    <t>Jour</t>
  </si>
  <si>
    <t>Sorties</t>
  </si>
  <si>
    <t>Sortie</t>
  </si>
  <si>
    <t>Numéros</t>
  </si>
  <si>
    <t>Position</t>
  </si>
  <si>
    <t>N°1</t>
  </si>
  <si>
    <t>N°2</t>
  </si>
  <si>
    <t>N°3</t>
  </si>
  <si>
    <t>N°4</t>
  </si>
  <si>
    <t>N°5</t>
  </si>
  <si>
    <t>N°A</t>
  </si>
  <si>
    <t>N°B</t>
  </si>
  <si>
    <t>LUNDI</t>
  </si>
  <si>
    <t>Numéro</t>
  </si>
  <si>
    <t>RESULTAT</t>
  </si>
  <si>
    <t>Sortie N°1-N°5 les LUNDI</t>
  </si>
  <si>
    <t>Sortie N°1-N°5 les Mardi</t>
  </si>
  <si>
    <t>Sortie N°A-N°B les Lundi</t>
  </si>
  <si>
    <t>Sortie N°A-N°B les Mardi</t>
  </si>
  <si>
    <t>Sortie N°1-N°5 Global</t>
  </si>
  <si>
    <t>Sortie N°A-N°B Global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</si>
</sst>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rgb="FFFFFFF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006432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  <bgColor theme="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33" borderId="10" xfId="0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9" fillId="33" borderId="10" xfId="0" applyFont="1" applyFill="1" applyBorder="1" applyAlignment="1">
      <alignment horizontal="center" vertical="center" wrapText="1"/>
    </xf>
    <xf numFmtId="49" fontId="20" fillId="0" borderId="13" xfId="42" applyNumberFormat="1" applyFont="1" applyBorder="1" applyAlignment="1">
      <alignment horizontal="center" vertical="center"/>
    </xf>
    <xf numFmtId="0" fontId="20" fillId="0" borderId="0" xfId="0" applyFont="1"/>
    <xf numFmtId="0" fontId="22" fillId="0" borderId="0" xfId="0" applyFont="1"/>
    <xf numFmtId="0" fontId="20" fillId="33" borderId="11" xfId="0" applyFont="1" applyFill="1" applyBorder="1" applyAlignment="1">
      <alignment horizontal="center" vertical="center"/>
    </xf>
    <xf numFmtId="0" fontId="20" fillId="33" borderId="12" xfId="0" applyFont="1" applyFill="1" applyBorder="1" applyAlignment="1">
      <alignment horizontal="center" vertical="center"/>
    </xf>
    <xf numFmtId="0" fontId="23" fillId="0" borderId="0" xfId="0" applyFont="1"/>
    <xf numFmtId="0" fontId="20" fillId="33" borderId="14" xfId="0" applyFont="1" applyFill="1" applyBorder="1" applyAlignment="1">
      <alignment horizontal="center" vertical="center"/>
    </xf>
    <xf numFmtId="0" fontId="20" fillId="33" borderId="15" xfId="0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10" fontId="22" fillId="0" borderId="0" xfId="42" applyNumberFormat="1" applyFont="1" applyBorder="1" applyAlignment="1">
      <alignment horizontal="center" vertical="center"/>
    </xf>
    <xf numFmtId="0" fontId="24" fillId="0" borderId="0" xfId="0" applyFont="1"/>
    <xf numFmtId="0" fontId="22" fillId="0" borderId="0" xfId="42" applyNumberFormat="1" applyFont="1" applyBorder="1" applyAlignment="1">
      <alignment horizontal="center" vertical="center"/>
    </xf>
    <xf numFmtId="10" fontId="22" fillId="0" borderId="0" xfId="42" applyNumberFormat="1" applyFont="1" applyAlignment="1">
      <alignment horizontal="center" vertical="center"/>
    </xf>
    <xf numFmtId="0" fontId="22" fillId="0" borderId="0" xfId="42" applyNumberFormat="1" applyFont="1" applyAlignment="1">
      <alignment horizontal="center" vertical="center"/>
    </xf>
    <xf numFmtId="0" fontId="20" fillId="33" borderId="17" xfId="0" applyFont="1" applyFill="1" applyBorder="1" applyAlignment="1">
      <alignment horizontal="center" vertical="center" wrapText="1"/>
    </xf>
    <xf numFmtId="0" fontId="20" fillId="33" borderId="19" xfId="0" applyFont="1" applyFill="1" applyBorder="1" applyAlignment="1">
      <alignment horizontal="center" vertical="center"/>
    </xf>
    <xf numFmtId="0" fontId="20" fillId="33" borderId="20" xfId="0" applyFont="1" applyFill="1" applyBorder="1" applyAlignment="1">
      <alignment horizontal="center" vertical="center"/>
    </xf>
    <xf numFmtId="0" fontId="20" fillId="33" borderId="18" xfId="0" applyFont="1" applyFill="1" applyBorder="1" applyAlignment="1">
      <alignment horizontal="center" vertical="center"/>
    </xf>
    <xf numFmtId="0" fontId="20" fillId="33" borderId="0" xfId="0" applyFont="1" applyFill="1" applyBorder="1" applyAlignment="1">
      <alignment horizontal="center" vertical="center"/>
    </xf>
    <xf numFmtId="0" fontId="20" fillId="33" borderId="16" xfId="0" applyFont="1" applyFill="1" applyBorder="1" applyAlignment="1">
      <alignment horizontal="center" vertical="center" wrapText="1"/>
    </xf>
    <xf numFmtId="0" fontId="20" fillId="33" borderId="21" xfId="0" applyFont="1" applyFill="1" applyBorder="1" applyAlignment="1">
      <alignment horizontal="center" vertical="center"/>
    </xf>
  </cellXfs>
  <cellStyles count="43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Entrée" xfId="9" builtinId="20" customBuiltin="1"/>
    <cellStyle name="Insatisfaisant" xfId="7" builtinId="27" customBuiltin="1"/>
    <cellStyle name="Neutre" xfId="8" builtinId="28" customBuiltin="1"/>
    <cellStyle name="Normal" xfId="0" builtinId="0"/>
    <cellStyle name="Note" xfId="15" builtinId="10" customBuiltin="1"/>
    <cellStyle name="Pourcentage" xfId="42" builtinId="5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36">
    <dxf>
      <font>
        <b val="0"/>
        <i val="0"/>
        <strike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</dxf>
    <dxf>
      <font>
        <b/>
        <i val="0"/>
        <strike val="0"/>
        <outline val="0"/>
        <shadow val="0"/>
        <u val="none"/>
        <vertAlign val="baseline"/>
        <sz val="12"/>
        <color rgb="FFFFFFFF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</dxf>
    <dxf>
      <font>
        <b/>
        <i val="0"/>
        <strike val="0"/>
        <outline val="0"/>
        <shadow val="0"/>
        <u val="none"/>
        <vertAlign val="baseline"/>
        <sz val="12"/>
        <color rgb="FFFFFFFF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</dxf>
    <dxf>
      <font>
        <b/>
        <i val="0"/>
        <strike val="0"/>
        <outline val="0"/>
        <shadow val="0"/>
        <u val="none"/>
        <vertAlign val="baseline"/>
        <sz val="12"/>
        <color rgb="FFFFFFFF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</dxf>
    <dxf>
      <font>
        <b/>
        <i val="0"/>
        <strike val="0"/>
        <outline val="0"/>
        <shadow val="0"/>
        <u val="none"/>
        <vertAlign val="baseline"/>
        <sz val="12"/>
        <color rgb="FFFFFFFF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</dxf>
    <dxf>
      <font>
        <b/>
        <i val="0"/>
        <strike val="0"/>
        <outline val="0"/>
        <shadow val="0"/>
        <u val="none"/>
        <vertAlign val="baseline"/>
        <sz val="12"/>
        <color rgb="FFFFFFFF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</dxf>
    <dxf>
      <font>
        <b/>
        <i val="0"/>
        <strike val="0"/>
        <outline val="0"/>
        <shadow val="0"/>
        <u val="none"/>
        <vertAlign val="baseline"/>
        <sz val="12"/>
        <color rgb="FFFFFFFF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3748FF2-70B2-4CE5-BCF1-22186F33F774}" name="Tableau142" displayName="Tableau142" ref="C3:D25" totalsRowShown="0" headerRowDxfId="23" dataDxfId="22" headerRowBorderDxfId="20" tableBorderDxfId="21">
  <autoFilter ref="C3:D25" xr:uid="{AF1E5952-7592-4C16-BD62-B252EA7D5A4B}"/>
  <sortState ref="C4:D25">
    <sortCondition descending="1" ref="D3:D25"/>
  </sortState>
  <tableColumns count="2">
    <tableColumn id="1" xr3:uid="{8CAE7AE5-20B2-4FF9-B079-397A50343574}" name="Numéros" dataDxfId="19"/>
    <tableColumn id="2" xr3:uid="{155D45D1-A127-4BEA-96DE-AE99F5BE53F7}" name="Sortie" dataDxfId="18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8758FD67-786F-4803-A3D8-FF68A83028B7}" name="Tableau253" displayName="Tableau253" ref="I3:J15" totalsRowShown="0" headerRowDxfId="17" dataDxfId="16" headerRowBorderDxfId="14" tableBorderDxfId="15">
  <autoFilter ref="I3:J15" xr:uid="{2B4CE65D-9FF9-40AE-8580-6A6B5B8F5A31}"/>
  <sortState ref="I4:J15">
    <sortCondition descending="1" ref="J3:J15"/>
  </sortState>
  <tableColumns count="2">
    <tableColumn id="1" xr3:uid="{037CBC44-E479-4A35-AFF2-4E0A5CEC9ED7}" name="Numéro" dataDxfId="13"/>
    <tableColumn id="2" xr3:uid="{F172D78E-6BE7-4CDC-B8A7-14A402BB40B0}" name="Sorties" dataDxfId="12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6516A679-9B9B-410B-98EC-4E87C0A6CD6D}" name="Tableau1426" displayName="Tableau1426" ref="E3:F25" totalsRowShown="0" headerRowDxfId="11" dataDxfId="10" headerRowBorderDxfId="8" tableBorderDxfId="9">
  <autoFilter ref="E3:F25" xr:uid="{DC2FEDB7-14C2-45EB-B1CA-867FCF1F375C}"/>
  <sortState ref="E4:F25">
    <sortCondition descending="1" ref="F3:F25"/>
  </sortState>
  <tableColumns count="2">
    <tableColumn id="1" xr3:uid="{9F815B75-1C64-4EA2-9927-074313545EE8}" name="Numéros" dataDxfId="7"/>
    <tableColumn id="2" xr3:uid="{581A943D-4A74-4B50-ACA4-0DDB86FDB2F0}" name="Sortie" dataDxfId="6"/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7BB0CED8-CBA9-4B3F-9CF7-8374F6311B83}" name="Tableau2537" displayName="Tableau2537" ref="K3:L15" totalsRowShown="0" headerRowDxfId="5" dataDxfId="4" headerRowBorderDxfId="2" tableBorderDxfId="3">
  <autoFilter ref="K3:L15" xr:uid="{9463B664-1AE8-4CCA-A67C-72619C8D8730}"/>
  <sortState ref="K4:L15">
    <sortCondition descending="1" ref="L3:L15"/>
  </sortState>
  <tableColumns count="2">
    <tableColumn id="1" xr3:uid="{68CE0EE3-EEF0-4058-9ECE-0314B1A19C6C}" name="Numéro" dataDxfId="1"/>
    <tableColumn id="2" xr3:uid="{18E27AC0-6052-40CA-8695-4F080F68F594}" name="Sorties" dataDxfId="0"/>
  </tableColumns>
  <tableStyleInfo name="TableStyleMedium9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7D2C0256-4902-4BD5-94E5-9BE14F8006DF}" name="Tableau14" displayName="Tableau14" ref="C3:D25" totalsRowShown="0" headerRowDxfId="29" dataDxfId="28" headerRowBorderDxfId="35" tableBorderDxfId="34">
  <autoFilter ref="C3:D25" xr:uid="{CD7E282E-D4A0-4536-9961-6D6E2A52BC27}"/>
  <sortState ref="C4:D25">
    <sortCondition descending="1" ref="D3:D25"/>
  </sortState>
  <tableColumns count="2">
    <tableColumn id="1" xr3:uid="{4B950DE8-8A71-4FB0-8996-DA247993FC16}" name="Numéros" dataDxfId="31"/>
    <tableColumn id="2" xr3:uid="{289F579A-9D83-4564-A17E-6A30684C4960}" name="Sortie" dataDxfId="30"/>
  </tableColumns>
  <tableStyleInfo name="TableStyleMedium9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A1B2EC1F-9EC7-4684-88F2-A02C265555DC}" name="Tableau25" displayName="Tableau25" ref="G3:H15" totalsRowShown="0" headerRowDxfId="25" dataDxfId="24" headerRowBorderDxfId="33" tableBorderDxfId="32">
  <autoFilter ref="G3:H15" xr:uid="{53806A00-264A-4124-9ADE-E27B66D3BB47}"/>
  <sortState ref="G4:H15">
    <sortCondition descending="1" ref="H3:H15"/>
  </sortState>
  <tableColumns count="2">
    <tableColumn id="1" xr3:uid="{54618C5F-9CCB-449B-A37A-FD4E2363C5B4}" name="Numéro" dataDxfId="27"/>
    <tableColumn id="2" xr3:uid="{BA0DEE90-0A72-40C7-B6FE-651F56890E76}" name="Sorties" dataDxfId="26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4" Type="http://schemas.openxmlformats.org/officeDocument/2006/relationships/table" Target="../tables/table4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A1:P7"/>
  <sheetViews>
    <sheetView tabSelected="1" workbookViewId="0">
      <selection activeCell="F2" sqref="F2"/>
    </sheetView>
  </sheetViews>
  <sheetFormatPr baseColWidth="10" defaultColWidth="12.5703125" defaultRowHeight="15" x14ac:dyDescent="0.25"/>
  <cols>
    <col min="1" max="10" width="12.5703125" style="1"/>
    <col min="11" max="16" width="12.5703125" style="2"/>
    <col min="17" max="16384" width="12.5703125" style="1"/>
  </cols>
  <sheetData>
    <row r="1" spans="1:16" s="4" customFormat="1" ht="15.75" x14ac:dyDescent="0.25">
      <c r="A1" s="3" t="s">
        <v>1</v>
      </c>
      <c r="B1" s="7" t="s">
        <v>6</v>
      </c>
      <c r="C1" s="7" t="s">
        <v>7</v>
      </c>
      <c r="D1" s="7" t="s">
        <v>8</v>
      </c>
      <c r="E1" s="7" t="s">
        <v>9</v>
      </c>
      <c r="F1" s="7" t="s">
        <v>10</v>
      </c>
      <c r="G1" s="7" t="s">
        <v>11</v>
      </c>
      <c r="H1" s="7" t="s">
        <v>12</v>
      </c>
      <c r="K1" s="6"/>
      <c r="L1" s="6"/>
      <c r="M1" s="6"/>
      <c r="N1" s="6"/>
      <c r="O1" s="6"/>
      <c r="P1" s="6"/>
    </row>
    <row r="2" spans="1:16" x14ac:dyDescent="0.25">
      <c r="A2" s="1" t="s">
        <v>13</v>
      </c>
      <c r="B2" s="1">
        <v>1</v>
      </c>
      <c r="C2" s="1">
        <v>22</v>
      </c>
      <c r="D2" s="1">
        <v>13</v>
      </c>
      <c r="E2" s="1">
        <v>4</v>
      </c>
      <c r="F2" s="1">
        <v>5</v>
      </c>
      <c r="G2" s="1">
        <v>1</v>
      </c>
      <c r="H2" s="1">
        <v>2</v>
      </c>
    </row>
    <row r="3" spans="1:16" x14ac:dyDescent="0.25">
      <c r="A3" s="1" t="s">
        <v>0</v>
      </c>
      <c r="B3" s="1">
        <v>16</v>
      </c>
      <c r="C3" s="1">
        <v>7</v>
      </c>
      <c r="D3" s="1">
        <v>12</v>
      </c>
      <c r="E3" s="1">
        <v>9</v>
      </c>
      <c r="F3" s="1">
        <v>10</v>
      </c>
      <c r="G3" s="1">
        <v>3</v>
      </c>
      <c r="H3" s="1">
        <v>4</v>
      </c>
    </row>
    <row r="4" spans="1:16" x14ac:dyDescent="0.25">
      <c r="A4" s="1" t="s">
        <v>13</v>
      </c>
      <c r="B4" s="1">
        <v>11</v>
      </c>
      <c r="C4" s="1">
        <v>12</v>
      </c>
      <c r="D4" s="1">
        <v>13</v>
      </c>
      <c r="E4" s="1">
        <v>14</v>
      </c>
      <c r="F4" s="1">
        <v>15</v>
      </c>
      <c r="G4" s="1">
        <v>5</v>
      </c>
      <c r="H4" s="1">
        <v>4</v>
      </c>
    </row>
    <row r="5" spans="1:16" x14ac:dyDescent="0.25">
      <c r="A5" s="1" t="s">
        <v>0</v>
      </c>
      <c r="B5" s="1">
        <v>16</v>
      </c>
      <c r="C5" s="1">
        <v>8</v>
      </c>
      <c r="D5" s="1">
        <v>13</v>
      </c>
      <c r="E5" s="1">
        <v>1</v>
      </c>
      <c r="F5" s="1">
        <v>6</v>
      </c>
      <c r="G5" s="1">
        <v>3</v>
      </c>
      <c r="H5" s="1">
        <v>2</v>
      </c>
    </row>
    <row r="6" spans="1:16" x14ac:dyDescent="0.25">
      <c r="A6" s="1" t="s">
        <v>13</v>
      </c>
      <c r="B6" s="1">
        <v>21</v>
      </c>
      <c r="C6" s="1">
        <v>22</v>
      </c>
      <c r="D6" s="1">
        <v>1</v>
      </c>
      <c r="E6" s="1">
        <v>5</v>
      </c>
      <c r="F6" s="1">
        <v>4</v>
      </c>
      <c r="G6" s="1">
        <v>1</v>
      </c>
      <c r="H6" s="1">
        <v>5</v>
      </c>
    </row>
    <row r="7" spans="1:16" x14ac:dyDescent="0.25">
      <c r="A7" s="1" t="s">
        <v>0</v>
      </c>
      <c r="B7" s="1">
        <v>17</v>
      </c>
      <c r="C7" s="1">
        <v>21</v>
      </c>
      <c r="D7" s="1">
        <v>5</v>
      </c>
      <c r="E7" s="1">
        <v>4</v>
      </c>
      <c r="F7" s="1">
        <v>13</v>
      </c>
      <c r="G7" s="1">
        <v>4</v>
      </c>
      <c r="H7" s="1">
        <v>3</v>
      </c>
    </row>
  </sheetData>
  <autoFilter ref="A1:H4" xr:uid="{F93EE7D4-63BD-46A6-8494-886E86F1F302}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348A2A-DB67-4B4E-B6B2-A0CB782921DF}">
  <dimension ref="B1:L25"/>
  <sheetViews>
    <sheetView workbookViewId="0">
      <selection activeCell="A13" sqref="A13"/>
    </sheetView>
  </sheetViews>
  <sheetFormatPr baseColWidth="10" defaultRowHeight="15.75" x14ac:dyDescent="0.25"/>
  <cols>
    <col min="2" max="2" width="11.140625" style="16" customWidth="1"/>
    <col min="3" max="3" width="17.28515625" style="16" customWidth="1"/>
    <col min="4" max="4" width="18.85546875" style="16" customWidth="1"/>
    <col min="5" max="5" width="17.28515625" style="16" customWidth="1"/>
    <col min="6" max="6" width="18.85546875" style="16" customWidth="1"/>
    <col min="7" max="7" width="4.42578125" style="16" customWidth="1"/>
    <col min="8" max="8" width="10.85546875" style="22" customWidth="1"/>
    <col min="9" max="9" width="15.42578125" style="16" customWidth="1"/>
    <col min="10" max="10" width="15.140625" style="16" customWidth="1"/>
    <col min="11" max="11" width="15.42578125" style="16" customWidth="1"/>
    <col min="12" max="12" width="15.140625" style="16" customWidth="1"/>
  </cols>
  <sheetData>
    <row r="1" spans="2:12" x14ac:dyDescent="0.25">
      <c r="B1" s="26" t="s">
        <v>15</v>
      </c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2:12" x14ac:dyDescent="0.25">
      <c r="B2" s="14"/>
      <c r="C2" s="24" t="s">
        <v>16</v>
      </c>
      <c r="D2" s="25"/>
      <c r="E2" s="24" t="s">
        <v>17</v>
      </c>
      <c r="F2" s="25"/>
      <c r="G2" s="15"/>
      <c r="H2" s="15"/>
      <c r="I2" s="24" t="s">
        <v>18</v>
      </c>
      <c r="J2" s="25"/>
      <c r="K2" s="24" t="s">
        <v>19</v>
      </c>
      <c r="L2" s="25"/>
    </row>
    <row r="3" spans="2:12" x14ac:dyDescent="0.25">
      <c r="B3" s="23" t="s">
        <v>5</v>
      </c>
      <c r="C3" s="5" t="s">
        <v>4</v>
      </c>
      <c r="D3" s="5" t="s">
        <v>3</v>
      </c>
      <c r="E3" s="5" t="s">
        <v>4</v>
      </c>
      <c r="F3" s="5" t="s">
        <v>3</v>
      </c>
      <c r="G3" s="29"/>
      <c r="H3" s="28" t="s">
        <v>5</v>
      </c>
      <c r="I3" s="5" t="s">
        <v>14</v>
      </c>
      <c r="J3" s="5" t="s">
        <v>2</v>
      </c>
      <c r="K3" s="5" t="s">
        <v>14</v>
      </c>
      <c r="L3" s="5" t="s">
        <v>2</v>
      </c>
    </row>
    <row r="4" spans="2:12" x14ac:dyDescent="0.25">
      <c r="B4" s="16">
        <v>1</v>
      </c>
      <c r="C4" s="17"/>
      <c r="D4" s="17"/>
      <c r="E4" s="17"/>
      <c r="F4" s="17"/>
      <c r="G4" s="17"/>
      <c r="H4" s="20">
        <v>1</v>
      </c>
      <c r="I4" s="17"/>
      <c r="J4" s="17"/>
      <c r="K4" s="17"/>
      <c r="L4" s="17"/>
    </row>
    <row r="5" spans="2:12" x14ac:dyDescent="0.25">
      <c r="B5" s="16">
        <v>2</v>
      </c>
      <c r="C5" s="17"/>
      <c r="D5" s="17"/>
      <c r="E5" s="17"/>
      <c r="F5" s="17"/>
      <c r="G5" s="17"/>
      <c r="H5" s="20">
        <v>2</v>
      </c>
      <c r="I5" s="17"/>
      <c r="J5" s="17"/>
      <c r="K5" s="17"/>
      <c r="L5" s="17"/>
    </row>
    <row r="6" spans="2:12" x14ac:dyDescent="0.25">
      <c r="B6" s="16">
        <v>3</v>
      </c>
      <c r="C6" s="17"/>
      <c r="D6" s="17"/>
      <c r="E6" s="17"/>
      <c r="F6" s="17"/>
      <c r="G6" s="17"/>
      <c r="H6" s="20">
        <v>3</v>
      </c>
      <c r="I6" s="17"/>
      <c r="J6" s="17"/>
      <c r="K6" s="17"/>
      <c r="L6" s="17"/>
    </row>
    <row r="7" spans="2:12" x14ac:dyDescent="0.25">
      <c r="B7" s="16">
        <v>4</v>
      </c>
      <c r="C7" s="17"/>
      <c r="D7" s="17"/>
      <c r="E7" s="17"/>
      <c r="F7" s="17"/>
      <c r="G7" s="17"/>
      <c r="H7" s="20">
        <v>4</v>
      </c>
      <c r="I7" s="17"/>
      <c r="J7" s="17"/>
      <c r="K7" s="17"/>
      <c r="L7" s="17"/>
    </row>
    <row r="8" spans="2:12" x14ac:dyDescent="0.25">
      <c r="B8" s="16">
        <v>5</v>
      </c>
      <c r="C8" s="17"/>
      <c r="D8" s="17"/>
      <c r="E8" s="17"/>
      <c r="F8" s="17"/>
      <c r="G8" s="17"/>
      <c r="H8" s="20">
        <v>5</v>
      </c>
      <c r="I8" s="17"/>
      <c r="J8" s="17"/>
      <c r="K8" s="17"/>
      <c r="L8" s="17"/>
    </row>
    <row r="9" spans="2:12" x14ac:dyDescent="0.25">
      <c r="B9" s="16">
        <v>6</v>
      </c>
      <c r="C9" s="17"/>
      <c r="D9" s="17"/>
      <c r="E9" s="17"/>
      <c r="F9" s="17"/>
      <c r="G9" s="17"/>
      <c r="H9" s="20"/>
      <c r="I9" s="17"/>
      <c r="J9" s="17"/>
      <c r="K9" s="17"/>
      <c r="L9" s="17"/>
    </row>
    <row r="10" spans="2:12" x14ac:dyDescent="0.25">
      <c r="B10" s="16">
        <v>7</v>
      </c>
      <c r="C10" s="17"/>
      <c r="D10" s="17"/>
      <c r="E10" s="17"/>
      <c r="F10" s="17"/>
      <c r="G10" s="17"/>
      <c r="H10" s="20"/>
      <c r="I10" s="17"/>
      <c r="J10" s="17"/>
      <c r="K10" s="17"/>
      <c r="L10" s="17"/>
    </row>
    <row r="11" spans="2:12" x14ac:dyDescent="0.25">
      <c r="B11" s="16">
        <v>8</v>
      </c>
      <c r="C11" s="17"/>
      <c r="D11" s="17"/>
      <c r="E11" s="17"/>
      <c r="F11" s="17"/>
      <c r="G11" s="17"/>
      <c r="H11" s="20"/>
      <c r="I11" s="17"/>
      <c r="J11" s="17"/>
      <c r="K11" s="17"/>
      <c r="L11" s="17"/>
    </row>
    <row r="12" spans="2:12" x14ac:dyDescent="0.25">
      <c r="B12" s="16">
        <v>9</v>
      </c>
      <c r="C12" s="17"/>
      <c r="D12" s="17"/>
      <c r="E12" s="17"/>
      <c r="F12" s="17"/>
      <c r="G12" s="17"/>
      <c r="H12" s="20"/>
      <c r="I12" s="17"/>
      <c r="J12" s="17"/>
      <c r="K12" s="17"/>
      <c r="L12" s="17"/>
    </row>
    <row r="13" spans="2:12" x14ac:dyDescent="0.25">
      <c r="B13" s="16">
        <v>10</v>
      </c>
      <c r="C13" s="17"/>
      <c r="D13" s="17"/>
      <c r="E13" s="17"/>
      <c r="F13" s="17"/>
      <c r="G13" s="17"/>
      <c r="H13" s="20"/>
      <c r="I13" s="17"/>
      <c r="J13" s="17"/>
      <c r="K13" s="17"/>
      <c r="L13" s="17"/>
    </row>
    <row r="14" spans="2:12" x14ac:dyDescent="0.25">
      <c r="B14" s="16">
        <v>11</v>
      </c>
      <c r="C14" s="17"/>
      <c r="D14" s="17"/>
      <c r="E14" s="17"/>
      <c r="F14" s="17"/>
      <c r="G14" s="17"/>
      <c r="H14" s="20"/>
      <c r="I14" s="17"/>
      <c r="J14" s="17"/>
      <c r="K14" s="17"/>
      <c r="L14" s="17"/>
    </row>
    <row r="15" spans="2:12" x14ac:dyDescent="0.25">
      <c r="B15" s="16">
        <v>12</v>
      </c>
      <c r="C15" s="17"/>
      <c r="D15" s="17"/>
      <c r="E15" s="17"/>
      <c r="F15" s="17"/>
      <c r="G15" s="17"/>
      <c r="H15" s="20"/>
      <c r="I15" s="17"/>
      <c r="J15" s="17"/>
      <c r="K15" s="17"/>
      <c r="L15" s="17"/>
    </row>
    <row r="16" spans="2:12" x14ac:dyDescent="0.25">
      <c r="B16" s="16">
        <v>13</v>
      </c>
      <c r="C16" s="17"/>
      <c r="D16" s="17"/>
      <c r="E16" s="17"/>
      <c r="F16" s="17"/>
      <c r="G16" s="17"/>
      <c r="H16" s="20"/>
    </row>
    <row r="17" spans="2:8" x14ac:dyDescent="0.25">
      <c r="B17" s="16">
        <v>14</v>
      </c>
      <c r="C17" s="17"/>
      <c r="D17" s="17"/>
      <c r="E17" s="17"/>
      <c r="F17" s="17"/>
      <c r="G17" s="17"/>
      <c r="H17" s="20"/>
    </row>
    <row r="18" spans="2:8" x14ac:dyDescent="0.25">
      <c r="B18" s="16">
        <v>15</v>
      </c>
      <c r="C18" s="17"/>
      <c r="D18" s="17"/>
      <c r="E18" s="17"/>
      <c r="F18" s="17"/>
      <c r="G18" s="17"/>
      <c r="H18" s="20"/>
    </row>
    <row r="19" spans="2:8" x14ac:dyDescent="0.25">
      <c r="B19" s="16">
        <v>16</v>
      </c>
      <c r="C19" s="17"/>
      <c r="D19" s="17"/>
      <c r="E19" s="17"/>
      <c r="F19" s="17"/>
      <c r="G19" s="17"/>
      <c r="H19" s="20"/>
    </row>
    <row r="20" spans="2:8" x14ac:dyDescent="0.25">
      <c r="B20" s="16">
        <v>17</v>
      </c>
      <c r="C20" s="17"/>
      <c r="D20" s="17"/>
      <c r="E20" s="17"/>
      <c r="F20" s="17"/>
      <c r="G20" s="17"/>
      <c r="H20" s="20"/>
    </row>
    <row r="21" spans="2:8" x14ac:dyDescent="0.25">
      <c r="B21" s="16">
        <v>18</v>
      </c>
      <c r="C21" s="17"/>
      <c r="D21" s="17"/>
      <c r="E21" s="17"/>
      <c r="F21" s="17"/>
      <c r="G21" s="17"/>
      <c r="H21" s="20"/>
    </row>
    <row r="22" spans="2:8" x14ac:dyDescent="0.25">
      <c r="B22" s="16">
        <v>19</v>
      </c>
      <c r="C22" s="17"/>
      <c r="D22" s="17"/>
      <c r="E22" s="17"/>
      <c r="F22" s="17"/>
      <c r="G22" s="17"/>
      <c r="H22" s="20"/>
    </row>
    <row r="23" spans="2:8" x14ac:dyDescent="0.25">
      <c r="B23" s="16">
        <v>20</v>
      </c>
      <c r="C23" s="17"/>
      <c r="D23" s="17"/>
      <c r="E23" s="17"/>
      <c r="F23" s="17"/>
      <c r="G23" s="17"/>
      <c r="H23" s="20"/>
    </row>
    <row r="24" spans="2:8" x14ac:dyDescent="0.25">
      <c r="B24" s="16">
        <v>21</v>
      </c>
      <c r="C24" s="17"/>
      <c r="D24" s="17"/>
      <c r="E24" s="17"/>
      <c r="F24" s="17"/>
      <c r="G24" s="17"/>
      <c r="H24" s="20"/>
    </row>
    <row r="25" spans="2:8" x14ac:dyDescent="0.25">
      <c r="B25" s="16">
        <v>22</v>
      </c>
      <c r="C25" s="17"/>
      <c r="D25" s="17"/>
      <c r="E25" s="17"/>
      <c r="F25" s="17"/>
      <c r="G25" s="17"/>
      <c r="H25" s="20"/>
    </row>
  </sheetData>
  <mergeCells count="5">
    <mergeCell ref="C2:D2"/>
    <mergeCell ref="I2:J2"/>
    <mergeCell ref="E2:F2"/>
    <mergeCell ref="K2:L2"/>
    <mergeCell ref="B1:L1"/>
  </mergeCells>
  <pageMargins left="0.7" right="0.7" top="0.75" bottom="0.75" header="0.3" footer="0.3"/>
  <tableParts count="4">
    <tablePart r:id="rId1"/>
    <tablePart r:id="rId2"/>
    <tablePart r:id="rId3"/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56E6E0-0312-45E4-9925-3C1AA41F8696}">
  <sheetPr codeName="Feuil2"/>
  <dimension ref="B1:M25"/>
  <sheetViews>
    <sheetView workbookViewId="0">
      <selection activeCell="G3" sqref="G3"/>
    </sheetView>
  </sheetViews>
  <sheetFormatPr baseColWidth="10" defaultRowHeight="15.75" x14ac:dyDescent="0.25"/>
  <cols>
    <col min="1" max="1" width="11.42578125" style="13"/>
    <col min="2" max="2" width="11.140625" style="16" customWidth="1"/>
    <col min="3" max="3" width="17.28515625" style="16" customWidth="1"/>
    <col min="4" max="4" width="18.85546875" style="16" customWidth="1"/>
    <col min="5" max="5" width="10.85546875" style="21" customWidth="1"/>
    <col min="6" max="6" width="10.85546875" style="22" customWidth="1"/>
    <col min="7" max="7" width="15.42578125" style="16" customWidth="1"/>
    <col min="8" max="8" width="15.140625" style="16" customWidth="1"/>
    <col min="9" max="10" width="11.42578125" style="10"/>
    <col min="11" max="16384" width="11.42578125" style="13"/>
  </cols>
  <sheetData>
    <row r="1" spans="2:13" ht="25.5" customHeight="1" x14ac:dyDescent="0.25">
      <c r="B1" s="11" t="s">
        <v>15</v>
      </c>
      <c r="C1" s="12"/>
      <c r="D1" s="12"/>
      <c r="E1" s="12"/>
      <c r="F1" s="12"/>
      <c r="G1" s="12"/>
      <c r="H1" s="12"/>
      <c r="I1" s="9"/>
      <c r="J1" s="9"/>
    </row>
    <row r="2" spans="2:13" x14ac:dyDescent="0.25">
      <c r="B2" s="14"/>
      <c r="C2" s="24" t="s">
        <v>20</v>
      </c>
      <c r="D2" s="25"/>
      <c r="E2" s="15"/>
      <c r="F2" s="15"/>
      <c r="G2" s="24" t="s">
        <v>21</v>
      </c>
      <c r="H2" s="25"/>
      <c r="I2" s="9"/>
      <c r="J2" s="9"/>
    </row>
    <row r="3" spans="2:13" x14ac:dyDescent="0.25">
      <c r="B3" s="23" t="s">
        <v>5</v>
      </c>
      <c r="C3" s="5" t="s">
        <v>4</v>
      </c>
      <c r="D3" s="5" t="s">
        <v>3</v>
      </c>
      <c r="E3" s="8"/>
      <c r="F3" s="23" t="s">
        <v>5</v>
      </c>
      <c r="G3" s="5" t="s">
        <v>14</v>
      </c>
      <c r="H3" s="5" t="s">
        <v>2</v>
      </c>
      <c r="I3" s="9"/>
      <c r="J3" s="9"/>
    </row>
    <row r="4" spans="2:13" x14ac:dyDescent="0.25">
      <c r="B4" s="16">
        <v>1</v>
      </c>
      <c r="C4" s="17">
        <v>13</v>
      </c>
      <c r="D4" s="17">
        <f>COUNTIF((Données!B:F),13)</f>
        <v>4</v>
      </c>
      <c r="E4" s="18"/>
      <c r="F4" s="20">
        <v>1</v>
      </c>
      <c r="G4" s="17">
        <v>3</v>
      </c>
      <c r="H4" s="17">
        <f>COUNTIF((Données!G:H),3)</f>
        <v>3</v>
      </c>
      <c r="M4" s="19"/>
    </row>
    <row r="5" spans="2:13" x14ac:dyDescent="0.25">
      <c r="B5" s="16">
        <v>2</v>
      </c>
      <c r="C5" s="17">
        <v>1</v>
      </c>
      <c r="D5" s="17">
        <f>COUNTIF((Données!B:F),1)</f>
        <v>3</v>
      </c>
      <c r="E5" s="18"/>
      <c r="F5" s="20">
        <v>2</v>
      </c>
      <c r="G5" s="17">
        <v>4</v>
      </c>
      <c r="H5" s="17">
        <f>COUNTIF((Données!G:H),4)</f>
        <v>3</v>
      </c>
    </row>
    <row r="6" spans="2:13" x14ac:dyDescent="0.25">
      <c r="B6" s="16">
        <v>3</v>
      </c>
      <c r="C6" s="17">
        <v>4</v>
      </c>
      <c r="D6" s="17">
        <f>COUNTIF((Données!B:F),4)</f>
        <v>3</v>
      </c>
      <c r="E6" s="18"/>
      <c r="F6" s="20">
        <v>3</v>
      </c>
      <c r="G6" s="17">
        <v>1</v>
      </c>
      <c r="H6" s="17">
        <f>COUNTIF((Données!G:H),1)</f>
        <v>2</v>
      </c>
    </row>
    <row r="7" spans="2:13" x14ac:dyDescent="0.25">
      <c r="B7" s="16">
        <v>4</v>
      </c>
      <c r="C7" s="17">
        <v>5</v>
      </c>
      <c r="D7" s="17">
        <f>COUNTIF((Données!B:F),5)</f>
        <v>3</v>
      </c>
      <c r="E7" s="18"/>
      <c r="F7" s="20">
        <v>4</v>
      </c>
      <c r="G7" s="17">
        <v>2</v>
      </c>
      <c r="H7" s="17">
        <f>COUNTIF((Données!G:H),2)</f>
        <v>2</v>
      </c>
    </row>
    <row r="8" spans="2:13" x14ac:dyDescent="0.25">
      <c r="B8" s="16">
        <v>5</v>
      </c>
      <c r="C8" s="17">
        <v>16</v>
      </c>
      <c r="D8" s="17">
        <f>COUNTIF((Données!B:F),16)</f>
        <v>2</v>
      </c>
      <c r="E8" s="18"/>
      <c r="F8" s="20">
        <v>5</v>
      </c>
      <c r="G8" s="17">
        <v>5</v>
      </c>
      <c r="H8" s="17">
        <f>COUNTIF((Données!G:H),5)</f>
        <v>2</v>
      </c>
    </row>
    <row r="9" spans="2:13" x14ac:dyDescent="0.25">
      <c r="B9" s="16">
        <v>6</v>
      </c>
      <c r="C9" s="17">
        <v>12</v>
      </c>
      <c r="D9" s="17">
        <f>COUNTIF((Données!B:F),12)</f>
        <v>2</v>
      </c>
      <c r="E9" s="18"/>
      <c r="F9" s="20"/>
      <c r="G9" s="17"/>
      <c r="H9" s="17"/>
    </row>
    <row r="10" spans="2:13" x14ac:dyDescent="0.25">
      <c r="B10" s="16">
        <v>7</v>
      </c>
      <c r="C10" s="17">
        <v>21</v>
      </c>
      <c r="D10" s="17">
        <f>COUNTIF((Données!B:F),21)</f>
        <v>2</v>
      </c>
      <c r="E10" s="18"/>
      <c r="F10" s="20"/>
      <c r="G10" s="17"/>
      <c r="H10" s="17"/>
    </row>
    <row r="11" spans="2:13" x14ac:dyDescent="0.25">
      <c r="B11" s="16">
        <v>8</v>
      </c>
      <c r="C11" s="17">
        <v>22</v>
      </c>
      <c r="D11" s="17">
        <f>COUNTIF((Données!B:F),22)</f>
        <v>2</v>
      </c>
      <c r="E11" s="18"/>
      <c r="F11" s="20"/>
      <c r="G11" s="17"/>
      <c r="H11" s="17"/>
    </row>
    <row r="12" spans="2:13" x14ac:dyDescent="0.25">
      <c r="B12" s="16">
        <v>9</v>
      </c>
      <c r="C12" s="17">
        <v>14</v>
      </c>
      <c r="D12" s="17">
        <f>COUNTIF((Données!B:F),14)</f>
        <v>1</v>
      </c>
      <c r="E12" s="18"/>
      <c r="F12" s="20"/>
      <c r="G12" s="17"/>
      <c r="H12" s="17"/>
    </row>
    <row r="13" spans="2:13" x14ac:dyDescent="0.25">
      <c r="B13" s="16">
        <v>10</v>
      </c>
      <c r="C13" s="17">
        <v>15</v>
      </c>
      <c r="D13" s="17">
        <f>COUNTIF((Données!B:F),15)</f>
        <v>1</v>
      </c>
      <c r="E13" s="18"/>
      <c r="F13" s="20"/>
      <c r="G13" s="17"/>
      <c r="H13" s="17"/>
    </row>
    <row r="14" spans="2:13" x14ac:dyDescent="0.25">
      <c r="B14" s="16">
        <v>11</v>
      </c>
      <c r="C14" s="17">
        <v>17</v>
      </c>
      <c r="D14" s="17">
        <f>COUNTIF((Données!B:F),17)</f>
        <v>1</v>
      </c>
      <c r="E14" s="18"/>
      <c r="F14" s="20"/>
      <c r="G14" s="17"/>
      <c r="H14" s="17"/>
    </row>
    <row r="15" spans="2:13" x14ac:dyDescent="0.25">
      <c r="B15" s="16">
        <v>12</v>
      </c>
      <c r="C15" s="17">
        <v>6</v>
      </c>
      <c r="D15" s="17">
        <f>COUNTIF((Données!B:F),6)</f>
        <v>1</v>
      </c>
      <c r="E15" s="18"/>
      <c r="F15" s="20"/>
      <c r="G15" s="17"/>
      <c r="H15" s="17"/>
    </row>
    <row r="16" spans="2:13" x14ac:dyDescent="0.25">
      <c r="B16" s="16">
        <v>13</v>
      </c>
      <c r="C16" s="17">
        <v>7</v>
      </c>
      <c r="D16" s="17">
        <f>COUNTIF((Données!B:F),7)</f>
        <v>1</v>
      </c>
      <c r="E16" s="18"/>
      <c r="F16" s="20"/>
    </row>
    <row r="17" spans="2:6" x14ac:dyDescent="0.25">
      <c r="B17" s="16">
        <v>14</v>
      </c>
      <c r="C17" s="17">
        <v>8</v>
      </c>
      <c r="D17" s="17">
        <f>COUNTIF((Données!B:F),8)</f>
        <v>1</v>
      </c>
      <c r="E17" s="18"/>
      <c r="F17" s="20"/>
    </row>
    <row r="18" spans="2:6" x14ac:dyDescent="0.25">
      <c r="B18" s="16">
        <v>15</v>
      </c>
      <c r="C18" s="17">
        <v>9</v>
      </c>
      <c r="D18" s="17">
        <f>COUNTIF((Données!B:F),9)</f>
        <v>1</v>
      </c>
      <c r="E18" s="18"/>
      <c r="F18" s="20"/>
    </row>
    <row r="19" spans="2:6" x14ac:dyDescent="0.25">
      <c r="B19" s="16">
        <v>16</v>
      </c>
      <c r="C19" s="17">
        <v>10</v>
      </c>
      <c r="D19" s="17">
        <f>COUNTIF((Données!B:F),10)</f>
        <v>1</v>
      </c>
      <c r="E19" s="18"/>
      <c r="F19" s="20"/>
    </row>
    <row r="20" spans="2:6" x14ac:dyDescent="0.25">
      <c r="B20" s="16">
        <v>17</v>
      </c>
      <c r="C20" s="17">
        <v>11</v>
      </c>
      <c r="D20" s="17">
        <f>COUNTIF((Données!B:F),11)</f>
        <v>1</v>
      </c>
      <c r="E20" s="18"/>
      <c r="F20" s="20"/>
    </row>
    <row r="21" spans="2:6" x14ac:dyDescent="0.25">
      <c r="B21" s="16">
        <v>18</v>
      </c>
      <c r="C21" s="17">
        <v>18</v>
      </c>
      <c r="D21" s="17">
        <f>COUNTIF((Données!B:F),18)</f>
        <v>0</v>
      </c>
      <c r="E21" s="18"/>
      <c r="F21" s="20"/>
    </row>
    <row r="22" spans="2:6" x14ac:dyDescent="0.25">
      <c r="B22" s="16">
        <v>19</v>
      </c>
      <c r="C22" s="17">
        <v>19</v>
      </c>
      <c r="D22" s="17">
        <f>COUNTIF((Données!B:F),19)</f>
        <v>0</v>
      </c>
      <c r="E22" s="18"/>
      <c r="F22" s="20"/>
    </row>
    <row r="23" spans="2:6" x14ac:dyDescent="0.25">
      <c r="B23" s="16">
        <v>20</v>
      </c>
      <c r="C23" s="17">
        <v>20</v>
      </c>
      <c r="D23" s="17">
        <f>COUNTIF((Données!B:F),20)</f>
        <v>0</v>
      </c>
      <c r="E23" s="18"/>
      <c r="F23" s="20"/>
    </row>
    <row r="24" spans="2:6" x14ac:dyDescent="0.25">
      <c r="B24" s="16">
        <v>21</v>
      </c>
      <c r="C24" s="17">
        <v>2</v>
      </c>
      <c r="D24" s="17">
        <f>COUNTIF((Données!B:F),2)</f>
        <v>0</v>
      </c>
      <c r="E24" s="18"/>
      <c r="F24" s="20"/>
    </row>
    <row r="25" spans="2:6" x14ac:dyDescent="0.25">
      <c r="B25" s="16">
        <v>22</v>
      </c>
      <c r="C25" s="17">
        <v>3</v>
      </c>
      <c r="D25" s="17">
        <f>COUNTIF((Données!B:F),3)</f>
        <v>0</v>
      </c>
      <c r="E25" s="18"/>
      <c r="F25" s="20"/>
    </row>
  </sheetData>
  <mergeCells count="3">
    <mergeCell ref="B1:H1"/>
    <mergeCell ref="C2:D2"/>
    <mergeCell ref="G2:H2"/>
  </mergeCells>
  <pageMargins left="0.7" right="0.7" top="0.75" bottom="0.75" header="0.3" footer="0.3"/>
  <pageSetup paperSize="9" orientation="portrait" horizontalDpi="0" verticalDpi="0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Données</vt:lpstr>
      <vt:lpstr>Lundi-Mardi</vt:lpstr>
      <vt:lpstr>Global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Ampa</dc:creator>
  <cp:lastModifiedBy>Ampa</cp:lastModifiedBy>
  <dcterms:created xsi:type="dcterms:W3CDTF">2019-10-01T08:51:18Z</dcterms:created>
  <dcterms:modified xsi:type="dcterms:W3CDTF">2019-10-18T12:21:22Z</dcterms:modified>
</cp:coreProperties>
</file>