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Codage" sheetId="1" r:id="rId1"/>
    <sheet name="Décodage" sheetId="2" r:id="rId2"/>
  </sheets>
  <calcPr calcId="152511"/>
</workbook>
</file>

<file path=xl/calcChain.xml><?xml version="1.0" encoding="utf-8"?>
<calcChain xmlns="http://schemas.openxmlformats.org/spreadsheetml/2006/main">
  <c r="H42" i="2" l="1"/>
  <c r="L42" i="2"/>
  <c r="K42" i="2"/>
  <c r="J42" i="2"/>
  <c r="I42" i="2"/>
  <c r="G42" i="2"/>
  <c r="F42" i="2"/>
  <c r="N36" i="2"/>
  <c r="P36" i="2"/>
  <c r="O36" i="2"/>
  <c r="I39" i="2"/>
  <c r="E39" i="2"/>
  <c r="Q23" i="2"/>
  <c r="Q24" i="2"/>
  <c r="Q25" i="2"/>
  <c r="Q26" i="2"/>
  <c r="Q27" i="2"/>
  <c r="Q28" i="2"/>
  <c r="Q29" i="2"/>
  <c r="Q22" i="2"/>
  <c r="I5" i="2"/>
  <c r="J5" i="2"/>
  <c r="K5" i="2"/>
  <c r="L5" i="2"/>
  <c r="I6" i="2"/>
  <c r="J6" i="2"/>
  <c r="K6" i="2"/>
  <c r="L6" i="2"/>
  <c r="I7" i="2"/>
  <c r="J7" i="2"/>
  <c r="K7" i="2"/>
  <c r="L7" i="2"/>
  <c r="I8" i="2"/>
  <c r="J8" i="2"/>
  <c r="K8" i="2"/>
  <c r="L8" i="2"/>
  <c r="I9" i="2"/>
  <c r="J9" i="2"/>
  <c r="K9" i="2"/>
  <c r="L9" i="2"/>
  <c r="I10" i="2"/>
  <c r="J10" i="2"/>
  <c r="K10" i="2"/>
  <c r="L10" i="2"/>
  <c r="I11" i="2"/>
  <c r="J11" i="2"/>
  <c r="K11" i="2"/>
  <c r="L11" i="2"/>
  <c r="I12" i="2"/>
  <c r="J12" i="2"/>
  <c r="K12" i="2"/>
  <c r="L12" i="2"/>
  <c r="L4" i="2"/>
  <c r="K4" i="2"/>
  <c r="J4" i="2"/>
  <c r="I4" i="2"/>
  <c r="P4" i="2" s="1"/>
  <c r="H5" i="2"/>
  <c r="H6" i="2"/>
  <c r="H7" i="2"/>
  <c r="H8" i="2"/>
  <c r="H9" i="2"/>
  <c r="H10" i="2"/>
  <c r="H11" i="2"/>
  <c r="H12" i="2"/>
  <c r="H4" i="2"/>
  <c r="G5" i="2"/>
  <c r="G6" i="2"/>
  <c r="G7" i="2"/>
  <c r="O7" i="2" s="1"/>
  <c r="G8" i="2"/>
  <c r="G9" i="2"/>
  <c r="G10" i="2"/>
  <c r="G11" i="2"/>
  <c r="O11" i="2" s="1"/>
  <c r="G12" i="2"/>
  <c r="G4" i="2"/>
  <c r="O4" i="2" s="1"/>
  <c r="F5" i="2"/>
  <c r="F6" i="2"/>
  <c r="N6" i="2" s="1"/>
  <c r="F7" i="2"/>
  <c r="F8" i="2"/>
  <c r="F9" i="2"/>
  <c r="F10" i="2"/>
  <c r="N10" i="2" s="1"/>
  <c r="F11" i="2"/>
  <c r="F12" i="2"/>
  <c r="F4" i="2"/>
  <c r="N4" i="2" s="1"/>
  <c r="C4" i="2"/>
  <c r="C5" i="2"/>
  <c r="C6" i="2"/>
  <c r="C7" i="2"/>
  <c r="C8" i="2"/>
  <c r="C9" i="2"/>
  <c r="C10" i="2"/>
  <c r="C11" i="2"/>
  <c r="C12" i="2"/>
  <c r="T18" i="1"/>
  <c r="U18" i="1" s="1"/>
  <c r="S18" i="1"/>
  <c r="G5" i="1"/>
  <c r="Q5" i="1" s="1"/>
  <c r="G6" i="1"/>
  <c r="Q6" i="1" s="1"/>
  <c r="G7" i="1"/>
  <c r="Q7" i="1" s="1"/>
  <c r="G8" i="1"/>
  <c r="Q8" i="1" s="1"/>
  <c r="G9" i="1"/>
  <c r="Q9" i="1" s="1"/>
  <c r="G10" i="1"/>
  <c r="Q10" i="1" s="1"/>
  <c r="G11" i="1"/>
  <c r="Q11" i="1" s="1"/>
  <c r="G12" i="1"/>
  <c r="Q12" i="1" s="1"/>
  <c r="G13" i="1"/>
  <c r="Q13" i="1" s="1"/>
  <c r="G4" i="1"/>
  <c r="Q4" i="1" s="1"/>
  <c r="C5" i="1"/>
  <c r="C6" i="1"/>
  <c r="C7" i="1"/>
  <c r="C8" i="1"/>
  <c r="C9" i="1"/>
  <c r="C10" i="1"/>
  <c r="C11" i="1"/>
  <c r="C12" i="1"/>
  <c r="C13" i="1"/>
  <c r="C4" i="1"/>
  <c r="D5" i="1"/>
  <c r="M5" i="1" s="1"/>
  <c r="E5" i="1"/>
  <c r="O5" i="1" s="1"/>
  <c r="F5" i="1"/>
  <c r="P5" i="1" s="1"/>
  <c r="D6" i="1"/>
  <c r="M6" i="1" s="1"/>
  <c r="E6" i="1"/>
  <c r="O6" i="1" s="1"/>
  <c r="F6" i="1"/>
  <c r="P6" i="1" s="1"/>
  <c r="D7" i="1"/>
  <c r="M7" i="1" s="1"/>
  <c r="E7" i="1"/>
  <c r="O7" i="1" s="1"/>
  <c r="F7" i="1"/>
  <c r="P7" i="1" s="1"/>
  <c r="D8" i="1"/>
  <c r="M8" i="1" s="1"/>
  <c r="E8" i="1"/>
  <c r="O8" i="1" s="1"/>
  <c r="F8" i="1"/>
  <c r="P8" i="1" s="1"/>
  <c r="D9" i="1"/>
  <c r="M9" i="1" s="1"/>
  <c r="E9" i="1"/>
  <c r="O9" i="1" s="1"/>
  <c r="F9" i="1"/>
  <c r="P9" i="1" s="1"/>
  <c r="D10" i="1"/>
  <c r="M10" i="1" s="1"/>
  <c r="E10" i="1"/>
  <c r="O10" i="1" s="1"/>
  <c r="F10" i="1"/>
  <c r="P10" i="1" s="1"/>
  <c r="D11" i="1"/>
  <c r="M11" i="1" s="1"/>
  <c r="E11" i="1"/>
  <c r="O11" i="1" s="1"/>
  <c r="F11" i="1"/>
  <c r="P11" i="1" s="1"/>
  <c r="D12" i="1"/>
  <c r="M12" i="1" s="1"/>
  <c r="E12" i="1"/>
  <c r="O12" i="1" s="1"/>
  <c r="F12" i="1"/>
  <c r="P12" i="1" s="1"/>
  <c r="D13" i="1"/>
  <c r="M13" i="1" s="1"/>
  <c r="E13" i="1"/>
  <c r="O13" i="1" s="1"/>
  <c r="F13" i="1"/>
  <c r="P13" i="1" s="1"/>
  <c r="F4" i="1"/>
  <c r="P4" i="1" s="1"/>
  <c r="E4" i="1"/>
  <c r="O4" i="1" s="1"/>
  <c r="D4" i="1"/>
  <c r="M4" i="1" s="1"/>
  <c r="N9" i="2" l="1"/>
  <c r="N5" i="2"/>
  <c r="O10" i="2"/>
  <c r="O6" i="2"/>
  <c r="P12" i="2"/>
  <c r="P10" i="2"/>
  <c r="P8" i="2"/>
  <c r="P6" i="2"/>
  <c r="N12" i="2"/>
  <c r="N8" i="2"/>
  <c r="O9" i="2"/>
  <c r="O5" i="2"/>
  <c r="N11" i="2"/>
  <c r="N7" i="2"/>
  <c r="O12" i="2"/>
  <c r="O8" i="2"/>
  <c r="P11" i="2"/>
  <c r="P9" i="2"/>
  <c r="P7" i="2"/>
  <c r="P5" i="2"/>
  <c r="U36" i="2"/>
  <c r="V36" i="2"/>
  <c r="S36" i="2"/>
  <c r="T36" i="2"/>
  <c r="P42" i="2"/>
  <c r="O42" i="2"/>
  <c r="N42" i="2"/>
  <c r="N10" i="1"/>
  <c r="Y10" i="1" s="1"/>
  <c r="L10" i="1"/>
  <c r="X10" i="1" s="1"/>
  <c r="N4" i="1"/>
  <c r="Y4" i="1" s="1"/>
  <c r="N6" i="1"/>
  <c r="Y6" i="1" s="1"/>
  <c r="L13" i="1"/>
  <c r="X13" i="1" s="1"/>
  <c r="K13" i="1"/>
  <c r="L9" i="1"/>
  <c r="X9" i="1" s="1"/>
  <c r="K9" i="1"/>
  <c r="L5" i="1"/>
  <c r="X5" i="1" s="1"/>
  <c r="K5" i="1"/>
  <c r="N11" i="1"/>
  <c r="Y11" i="1" s="1"/>
  <c r="N7" i="1"/>
  <c r="Y7" i="1" s="1"/>
  <c r="L8" i="1"/>
  <c r="X8" i="1" s="1"/>
  <c r="N12" i="1"/>
  <c r="Y12" i="1" s="1"/>
  <c r="N8" i="1"/>
  <c r="Y8" i="1" s="1"/>
  <c r="L12" i="1"/>
  <c r="X12" i="1" s="1"/>
  <c r="L7" i="1"/>
  <c r="X7" i="1" s="1"/>
  <c r="L4" i="1"/>
  <c r="X4" i="1" s="1"/>
  <c r="K4" i="1"/>
  <c r="N13" i="1"/>
  <c r="Y13" i="1" s="1"/>
  <c r="N9" i="1"/>
  <c r="Y9" i="1" s="1"/>
  <c r="N5" i="1"/>
  <c r="Y5" i="1" s="1"/>
  <c r="L11" i="1"/>
  <c r="X11" i="1" s="1"/>
  <c r="L6" i="1"/>
  <c r="X6" i="1" s="1"/>
  <c r="K11" i="1"/>
  <c r="K10" i="1"/>
  <c r="K6" i="1"/>
  <c r="K7" i="1"/>
  <c r="K12" i="1"/>
  <c r="K8" i="1"/>
  <c r="S42" i="2" l="1"/>
  <c r="U42" i="2"/>
  <c r="V42" i="2"/>
  <c r="T42" i="2"/>
  <c r="W36" i="2"/>
  <c r="T9" i="1"/>
  <c r="U9" i="1"/>
  <c r="S9" i="1"/>
  <c r="T8" i="1"/>
  <c r="U8" i="1"/>
  <c r="S8" i="1"/>
  <c r="U10" i="1"/>
  <c r="S10" i="1"/>
  <c r="T10" i="1"/>
  <c r="T5" i="1"/>
  <c r="U5" i="1"/>
  <c r="S5" i="1"/>
  <c r="T13" i="1"/>
  <c r="U13" i="1"/>
  <c r="S13" i="1"/>
  <c r="U7" i="1"/>
  <c r="S7" i="1"/>
  <c r="T7" i="1"/>
  <c r="U6" i="1"/>
  <c r="S6" i="1"/>
  <c r="T6" i="1"/>
  <c r="U4" i="1"/>
  <c r="S4" i="1"/>
  <c r="T4" i="1"/>
  <c r="T12" i="1"/>
  <c r="U12" i="1"/>
  <c r="S12" i="1"/>
  <c r="U11" i="1"/>
  <c r="S11" i="1"/>
  <c r="T11" i="1"/>
  <c r="W7" i="1"/>
  <c r="R7" i="1"/>
  <c r="W6" i="1"/>
  <c r="R6" i="1"/>
  <c r="W8" i="1"/>
  <c r="R8" i="1"/>
  <c r="W10" i="1"/>
  <c r="R10" i="1"/>
  <c r="W5" i="1"/>
  <c r="R5" i="1"/>
  <c r="W13" i="1"/>
  <c r="R13" i="1"/>
  <c r="W9" i="1"/>
  <c r="R9" i="1"/>
  <c r="W4" i="1"/>
  <c r="R4" i="1"/>
  <c r="W12" i="1"/>
  <c r="R12" i="1"/>
  <c r="W11" i="1"/>
  <c r="R11" i="1"/>
  <c r="W42" i="2" l="1"/>
</calcChain>
</file>

<file path=xl/sharedStrings.xml><?xml version="1.0" encoding="utf-8"?>
<sst xmlns="http://schemas.openxmlformats.org/spreadsheetml/2006/main" count="116" uniqueCount="55">
  <si>
    <t>N</t>
  </si>
  <si>
    <t>C1</t>
  </si>
  <si>
    <t>C2</t>
  </si>
  <si>
    <t>I1</t>
  </si>
  <si>
    <t>C3</t>
  </si>
  <si>
    <t>I2</t>
  </si>
  <si>
    <t>I3</t>
  </si>
  <si>
    <t>I4</t>
  </si>
  <si>
    <t>Valeur</t>
  </si>
  <si>
    <t>Bin</t>
  </si>
  <si>
    <t>C1, I1, I2, I4</t>
  </si>
  <si>
    <t>C2, I1, I3, I4</t>
  </si>
  <si>
    <t>C3, I2, I3, I4</t>
  </si>
  <si>
    <t>C</t>
  </si>
  <si>
    <t>H (Hex)</t>
  </si>
  <si>
    <t>H (Bin)</t>
  </si>
  <si>
    <t>Parité</t>
  </si>
  <si>
    <t>H (Code Asc)</t>
  </si>
  <si>
    <t>H (Car Asc)</t>
  </si>
  <si>
    <t>Codage</t>
  </si>
  <si>
    <t>Codage de Hamming</t>
  </si>
  <si>
    <t>Décodage de de Hamming</t>
  </si>
  <si>
    <t>Valeur H (Asc)</t>
  </si>
  <si>
    <t>*</t>
  </si>
  <si>
    <t>En binaire</t>
  </si>
  <si>
    <t>i</t>
  </si>
  <si>
    <t>L</t>
  </si>
  <si>
    <t>%</t>
  </si>
  <si>
    <t>f</t>
  </si>
  <si>
    <t>_x000F_</t>
  </si>
  <si>
    <t>p</t>
  </si>
  <si>
    <t>_x0019_</t>
  </si>
  <si>
    <t>Extraction des bits</t>
  </si>
  <si>
    <t>Ctrl Parité sur C1 (n1)</t>
  </si>
  <si>
    <t>Ctrl Parité sur C2 (n2)</t>
  </si>
  <si>
    <t>Ctrl Parité sur C3 (n3)</t>
  </si>
  <si>
    <t>Si 0 erreur</t>
  </si>
  <si>
    <t>Pas d'erreur</t>
  </si>
  <si>
    <t>Ou est l'erreur ?</t>
  </si>
  <si>
    <t>Code erreur</t>
  </si>
  <si>
    <t>I1, I3, I4</t>
  </si>
  <si>
    <t>I2, I3, I4</t>
  </si>
  <si>
    <t>I1,I2, I4</t>
  </si>
  <si>
    <t>Indéterminé</t>
  </si>
  <si>
    <t>Bit seulement commun au C est faux</t>
  </si>
  <si>
    <t>Valeur décodée</t>
  </si>
  <si>
    <t>Code H</t>
  </si>
  <si>
    <t>1</t>
  </si>
  <si>
    <t>0</t>
  </si>
  <si>
    <t>Valeur HEX de H</t>
  </si>
  <si>
    <t>Valeur Asc de H</t>
  </si>
  <si>
    <t>Contrôle de la parité</t>
  </si>
  <si>
    <t>Rencodage</t>
  </si>
  <si>
    <t>Code de Hamming décodage</t>
  </si>
  <si>
    <t>Code 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</si>
</sst>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7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8"/>
  <sheetViews>
    <sheetView workbookViewId="0">
      <selection activeCell="Q9" sqref="J9:Q9"/>
    </sheetView>
  </sheetViews>
  <sheetFormatPr baseColWidth="10" defaultColWidth="9.140625" defaultRowHeight="15" x14ac:dyDescent="0.25"/>
  <cols>
    <col min="1" max="1" width="9.140625" style="1"/>
    <col min="2" max="2" width="6.85546875" style="1" bestFit="1" customWidth="1"/>
    <col min="3" max="3" width="5" style="1" bestFit="1" customWidth="1"/>
    <col min="4" max="7" width="2.5703125" style="1" bestFit="1" customWidth="1"/>
    <col min="8" max="8" width="9.140625" style="1"/>
    <col min="9" max="9" width="2.42578125" style="1" bestFit="1" customWidth="1"/>
    <col min="10" max="17" width="3.5703125" style="1" customWidth="1"/>
    <col min="18" max="18" width="9.140625" style="1"/>
    <col min="19" max="21" width="12.42578125" style="1" customWidth="1"/>
    <col min="22" max="22" width="9.28515625" style="1" customWidth="1"/>
    <col min="23" max="25" width="11.5703125" style="1" customWidth="1"/>
    <col min="26" max="26" width="10.85546875" style="1" customWidth="1"/>
    <col min="27" max="16384" width="9.140625" style="1"/>
  </cols>
  <sheetData>
    <row r="1" spans="2:25" x14ac:dyDescent="0.25">
      <c r="B1" s="4" t="s">
        <v>20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2:25" x14ac:dyDescent="0.25">
      <c r="W2" s="10" t="s">
        <v>16</v>
      </c>
      <c r="X2" s="10"/>
      <c r="Y2" s="10"/>
    </row>
    <row r="3" spans="2:25" x14ac:dyDescent="0.25">
      <c r="B3" s="1" t="s">
        <v>8</v>
      </c>
      <c r="C3" s="1" t="s">
        <v>9</v>
      </c>
      <c r="D3" s="1" t="s">
        <v>3</v>
      </c>
      <c r="E3" s="1" t="s">
        <v>5</v>
      </c>
      <c r="F3" s="1" t="s">
        <v>6</v>
      </c>
      <c r="G3" s="1" t="s">
        <v>7</v>
      </c>
      <c r="I3" s="1" t="s">
        <v>0</v>
      </c>
      <c r="J3" s="1">
        <v>0</v>
      </c>
      <c r="K3" s="1" t="s">
        <v>1</v>
      </c>
      <c r="L3" s="1" t="s">
        <v>2</v>
      </c>
      <c r="M3" s="1" t="s">
        <v>3</v>
      </c>
      <c r="N3" s="1" t="s">
        <v>4</v>
      </c>
      <c r="O3" s="1" t="s">
        <v>5</v>
      </c>
      <c r="P3" s="1" t="s">
        <v>6</v>
      </c>
      <c r="Q3" s="1" t="s">
        <v>7</v>
      </c>
      <c r="R3" s="1" t="s">
        <v>15</v>
      </c>
      <c r="S3" s="1" t="s">
        <v>14</v>
      </c>
      <c r="T3" s="1" t="s">
        <v>17</v>
      </c>
      <c r="U3" s="1" t="s">
        <v>18</v>
      </c>
      <c r="W3" s="1" t="s">
        <v>10</v>
      </c>
      <c r="X3" s="1" t="s">
        <v>11</v>
      </c>
      <c r="Y3" s="1" t="s">
        <v>12</v>
      </c>
    </row>
    <row r="4" spans="2:25" x14ac:dyDescent="0.25">
      <c r="B4" s="1">
        <v>0</v>
      </c>
      <c r="C4" s="1" t="str">
        <f>DEC2BIN(B4,4)</f>
        <v>0000</v>
      </c>
      <c r="D4" s="1" t="str">
        <f>MID(DEC2BIN(B4,4),1,1)</f>
        <v>0</v>
      </c>
      <c r="E4" s="1" t="str">
        <f>MID(DEC2BIN(B4,4),2,1)</f>
        <v>0</v>
      </c>
      <c r="F4" s="1" t="str">
        <f>MID(DEC2BIN(B4,4),3,1)</f>
        <v>0</v>
      </c>
      <c r="G4" s="1" t="str">
        <f>MID(DEC2BIN(B4,4),4,1)</f>
        <v>0</v>
      </c>
      <c r="J4" s="1">
        <v>0</v>
      </c>
      <c r="K4" s="2">
        <f>IF(ISODD(M4+O4+Q4),1,0)</f>
        <v>0</v>
      </c>
      <c r="L4" s="2">
        <f>IF(ISODD(M4+P4+Q4),1,0)</f>
        <v>0</v>
      </c>
      <c r="M4" s="1" t="str">
        <f>D4</f>
        <v>0</v>
      </c>
      <c r="N4" s="2">
        <f>IF(ISODD(O4+P4+Q4),1,0)</f>
        <v>0</v>
      </c>
      <c r="O4" s="1" t="str">
        <f>E4</f>
        <v>0</v>
      </c>
      <c r="P4" s="1" t="str">
        <f>F4</f>
        <v>0</v>
      </c>
      <c r="Q4" s="1" t="str">
        <f>G4</f>
        <v>0</v>
      </c>
      <c r="R4" s="1" t="str">
        <f>CONCATENATE(J4,K4,L4,M4,N4,O4,P4,Q4)</f>
        <v>00000000</v>
      </c>
      <c r="S4" s="1" t="str">
        <f>BIN2HEX(CONCATENATE(J4,K4,L4,M4,N4,O4,P4,Q4),2)</f>
        <v>00</v>
      </c>
      <c r="T4" s="1">
        <f>BIN2DEC(CONCATENATE(J4,K4,L4,M4,N4,O4,P4,Q4))</f>
        <v>0</v>
      </c>
      <c r="U4" s="1" t="e">
        <f>CHAR(BIN2DEC(CONCATENATE(J4,K4,L4,M4,N4,O4,P4,Q4)))</f>
        <v>#VALUE!</v>
      </c>
      <c r="W4" s="1" t="b">
        <f>ISEVEN(K4+M4+O4+Q4)</f>
        <v>1</v>
      </c>
      <c r="X4" s="1" t="b">
        <f>ISEVEN(L4+M4+P4+Q4)</f>
        <v>1</v>
      </c>
      <c r="Y4" s="1" t="b">
        <f>ISEVEN(N4+O4+P4+Q4)</f>
        <v>1</v>
      </c>
    </row>
    <row r="5" spans="2:25" x14ac:dyDescent="0.25">
      <c r="B5" s="1">
        <v>1</v>
      </c>
      <c r="C5" s="1" t="str">
        <f t="shared" ref="C5:C13" si="0">DEC2BIN(B5,4)</f>
        <v>0001</v>
      </c>
      <c r="D5" s="1" t="str">
        <f t="shared" ref="D5:D13" si="1">MID(DEC2BIN(B5,4),1,1)</f>
        <v>0</v>
      </c>
      <c r="E5" s="1" t="str">
        <f t="shared" ref="E5:E13" si="2">MID(DEC2BIN(B5,4),2,1)</f>
        <v>0</v>
      </c>
      <c r="F5" s="1" t="str">
        <f t="shared" ref="F5:F13" si="3">MID(DEC2BIN(B5,4),3,1)</f>
        <v>0</v>
      </c>
      <c r="G5" s="1" t="str">
        <f t="shared" ref="G5:G13" si="4">MID(DEC2BIN(B5,4),4,1)</f>
        <v>1</v>
      </c>
      <c r="J5" s="1">
        <v>0</v>
      </c>
      <c r="K5" s="2">
        <f t="shared" ref="K5:K13" si="5">IF(ISODD(M5+O5+Q5),1,0)</f>
        <v>1</v>
      </c>
      <c r="L5" s="2">
        <f t="shared" ref="L5:L13" si="6">IF(ISODD(M5+P5+Q5),1,0)</f>
        <v>1</v>
      </c>
      <c r="M5" s="1" t="str">
        <f t="shared" ref="M5:M13" si="7">D5</f>
        <v>0</v>
      </c>
      <c r="N5" s="2">
        <f t="shared" ref="N5:N13" si="8">IF(ISODD(O5+P5+Q5),1,0)</f>
        <v>1</v>
      </c>
      <c r="O5" s="1" t="str">
        <f t="shared" ref="O5:O13" si="9">E5</f>
        <v>0</v>
      </c>
      <c r="P5" s="1" t="str">
        <f t="shared" ref="P5:P13" si="10">F5</f>
        <v>0</v>
      </c>
      <c r="Q5" s="1" t="str">
        <f t="shared" ref="Q5:Q13" si="11">G5</f>
        <v>1</v>
      </c>
      <c r="R5" s="1" t="str">
        <f t="shared" ref="R5:R13" si="12">CONCATENATE(J5,K5,L5,M5,N5,O5,P5,Q5)</f>
        <v>01101001</v>
      </c>
      <c r="S5" s="1" t="str">
        <f t="shared" ref="S5:S13" si="13">BIN2HEX(CONCATENATE(J5,K5,L5,M5,N5,O5,P5,Q5),2)</f>
        <v>69</v>
      </c>
      <c r="T5" s="1">
        <f t="shared" ref="T5:T13" si="14">BIN2DEC(CONCATENATE(J5,K5,L5,M5,N5,O5,P5,Q5))</f>
        <v>105</v>
      </c>
      <c r="U5" s="1" t="str">
        <f t="shared" ref="U5:U13" si="15">CHAR(BIN2DEC(CONCATENATE(J5,K5,L5,M5,N5,O5,P5,Q5)))</f>
        <v>i</v>
      </c>
      <c r="W5" s="1" t="b">
        <f t="shared" ref="W5:W13" si="16">ISEVEN(K5+M5+O5+Q5)</f>
        <v>1</v>
      </c>
      <c r="X5" s="1" t="b">
        <f t="shared" ref="X5:X13" si="17">ISEVEN(L5+M5+P5+Q5)</f>
        <v>1</v>
      </c>
      <c r="Y5" s="1" t="b">
        <f t="shared" ref="Y5:Y13" si="18">ISEVEN(N5+O5+P5+Q5)</f>
        <v>1</v>
      </c>
    </row>
    <row r="6" spans="2:25" x14ac:dyDescent="0.25">
      <c r="B6" s="1">
        <v>2</v>
      </c>
      <c r="C6" s="1" t="str">
        <f t="shared" si="0"/>
        <v>0010</v>
      </c>
      <c r="D6" s="1" t="str">
        <f t="shared" si="1"/>
        <v>0</v>
      </c>
      <c r="E6" s="1" t="str">
        <f t="shared" si="2"/>
        <v>0</v>
      </c>
      <c r="F6" s="1" t="str">
        <f t="shared" si="3"/>
        <v>1</v>
      </c>
      <c r="G6" s="1" t="str">
        <f t="shared" si="4"/>
        <v>0</v>
      </c>
      <c r="J6" s="1">
        <v>0</v>
      </c>
      <c r="K6" s="2">
        <f t="shared" si="5"/>
        <v>0</v>
      </c>
      <c r="L6" s="2">
        <f t="shared" si="6"/>
        <v>1</v>
      </c>
      <c r="M6" s="1" t="str">
        <f t="shared" si="7"/>
        <v>0</v>
      </c>
      <c r="N6" s="2">
        <f t="shared" si="8"/>
        <v>1</v>
      </c>
      <c r="O6" s="1" t="str">
        <f t="shared" si="9"/>
        <v>0</v>
      </c>
      <c r="P6" s="1" t="str">
        <f t="shared" si="10"/>
        <v>1</v>
      </c>
      <c r="Q6" s="1" t="str">
        <f t="shared" si="11"/>
        <v>0</v>
      </c>
      <c r="R6" s="1" t="str">
        <f t="shared" si="12"/>
        <v>00101010</v>
      </c>
      <c r="S6" s="1" t="str">
        <f t="shared" si="13"/>
        <v>2A</v>
      </c>
      <c r="T6" s="1">
        <f t="shared" si="14"/>
        <v>42</v>
      </c>
      <c r="U6" s="1" t="str">
        <f t="shared" si="15"/>
        <v>*</v>
      </c>
      <c r="W6" s="1" t="b">
        <f t="shared" si="16"/>
        <v>1</v>
      </c>
      <c r="X6" s="1" t="b">
        <f t="shared" si="17"/>
        <v>1</v>
      </c>
      <c r="Y6" s="1" t="b">
        <f t="shared" si="18"/>
        <v>1</v>
      </c>
    </row>
    <row r="7" spans="2:25" x14ac:dyDescent="0.25">
      <c r="B7" s="1">
        <v>3</v>
      </c>
      <c r="C7" s="1" t="str">
        <f t="shared" si="0"/>
        <v>0011</v>
      </c>
      <c r="D7" s="1" t="str">
        <f t="shared" si="1"/>
        <v>0</v>
      </c>
      <c r="E7" s="1" t="str">
        <f t="shared" si="2"/>
        <v>0</v>
      </c>
      <c r="F7" s="1" t="str">
        <f t="shared" si="3"/>
        <v>1</v>
      </c>
      <c r="G7" s="1" t="str">
        <f t="shared" si="4"/>
        <v>1</v>
      </c>
      <c r="J7" s="1">
        <v>0</v>
      </c>
      <c r="K7" s="2">
        <f t="shared" si="5"/>
        <v>1</v>
      </c>
      <c r="L7" s="2">
        <f t="shared" si="6"/>
        <v>0</v>
      </c>
      <c r="M7" s="1" t="str">
        <f t="shared" si="7"/>
        <v>0</v>
      </c>
      <c r="N7" s="2">
        <f t="shared" si="8"/>
        <v>0</v>
      </c>
      <c r="O7" s="1" t="str">
        <f t="shared" si="9"/>
        <v>0</v>
      </c>
      <c r="P7" s="1" t="str">
        <f t="shared" si="10"/>
        <v>1</v>
      </c>
      <c r="Q7" s="1" t="str">
        <f t="shared" si="11"/>
        <v>1</v>
      </c>
      <c r="R7" s="1" t="str">
        <f t="shared" si="12"/>
        <v>01000011</v>
      </c>
      <c r="S7" s="1" t="str">
        <f t="shared" si="13"/>
        <v>43</v>
      </c>
      <c r="T7" s="1">
        <f t="shared" si="14"/>
        <v>67</v>
      </c>
      <c r="U7" s="1" t="str">
        <f t="shared" si="15"/>
        <v>C</v>
      </c>
      <c r="W7" s="1" t="b">
        <f t="shared" si="16"/>
        <v>1</v>
      </c>
      <c r="X7" s="1" t="b">
        <f t="shared" si="17"/>
        <v>1</v>
      </c>
      <c r="Y7" s="1" t="b">
        <f t="shared" si="18"/>
        <v>1</v>
      </c>
    </row>
    <row r="8" spans="2:25" x14ac:dyDescent="0.25">
      <c r="B8" s="1">
        <v>4</v>
      </c>
      <c r="C8" s="1" t="str">
        <f t="shared" si="0"/>
        <v>0100</v>
      </c>
      <c r="D8" s="1" t="str">
        <f t="shared" si="1"/>
        <v>0</v>
      </c>
      <c r="E8" s="1" t="str">
        <f t="shared" si="2"/>
        <v>1</v>
      </c>
      <c r="F8" s="1" t="str">
        <f t="shared" si="3"/>
        <v>0</v>
      </c>
      <c r="G8" s="1" t="str">
        <f t="shared" si="4"/>
        <v>0</v>
      </c>
      <c r="J8" s="1">
        <v>0</v>
      </c>
      <c r="K8" s="2">
        <f t="shared" si="5"/>
        <v>1</v>
      </c>
      <c r="L8" s="2">
        <f t="shared" si="6"/>
        <v>0</v>
      </c>
      <c r="M8" s="1" t="str">
        <f t="shared" si="7"/>
        <v>0</v>
      </c>
      <c r="N8" s="2">
        <f t="shared" si="8"/>
        <v>1</v>
      </c>
      <c r="O8" s="1" t="str">
        <f t="shared" si="9"/>
        <v>1</v>
      </c>
      <c r="P8" s="1" t="str">
        <f t="shared" si="10"/>
        <v>0</v>
      </c>
      <c r="Q8" s="1" t="str">
        <f t="shared" si="11"/>
        <v>0</v>
      </c>
      <c r="R8" s="1" t="str">
        <f t="shared" si="12"/>
        <v>01001100</v>
      </c>
      <c r="S8" s="1" t="str">
        <f t="shared" si="13"/>
        <v>4C</v>
      </c>
      <c r="T8" s="1">
        <f t="shared" si="14"/>
        <v>76</v>
      </c>
      <c r="U8" s="1" t="str">
        <f t="shared" si="15"/>
        <v>L</v>
      </c>
      <c r="W8" s="1" t="b">
        <f t="shared" si="16"/>
        <v>1</v>
      </c>
      <c r="X8" s="1" t="b">
        <f t="shared" si="17"/>
        <v>1</v>
      </c>
      <c r="Y8" s="1" t="b">
        <f t="shared" si="18"/>
        <v>1</v>
      </c>
    </row>
    <row r="9" spans="2:25" x14ac:dyDescent="0.25">
      <c r="B9" s="1">
        <v>5</v>
      </c>
      <c r="C9" s="1" t="str">
        <f t="shared" si="0"/>
        <v>0101</v>
      </c>
      <c r="D9" s="1" t="str">
        <f t="shared" si="1"/>
        <v>0</v>
      </c>
      <c r="E9" s="1" t="str">
        <f t="shared" si="2"/>
        <v>1</v>
      </c>
      <c r="F9" s="1" t="str">
        <f t="shared" si="3"/>
        <v>0</v>
      </c>
      <c r="G9" s="1" t="str">
        <f t="shared" si="4"/>
        <v>1</v>
      </c>
      <c r="J9" s="1">
        <v>0</v>
      </c>
      <c r="K9" s="2">
        <f t="shared" si="5"/>
        <v>0</v>
      </c>
      <c r="L9" s="2">
        <f t="shared" si="6"/>
        <v>1</v>
      </c>
      <c r="M9" s="1" t="str">
        <f t="shared" si="7"/>
        <v>0</v>
      </c>
      <c r="N9" s="2">
        <f t="shared" si="8"/>
        <v>0</v>
      </c>
      <c r="O9" s="1" t="str">
        <f t="shared" si="9"/>
        <v>1</v>
      </c>
      <c r="P9" s="1" t="str">
        <f t="shared" si="10"/>
        <v>0</v>
      </c>
      <c r="Q9" s="1" t="str">
        <f t="shared" si="11"/>
        <v>1</v>
      </c>
      <c r="R9" s="1" t="str">
        <f t="shared" si="12"/>
        <v>00100101</v>
      </c>
      <c r="S9" s="1" t="str">
        <f t="shared" si="13"/>
        <v>25</v>
      </c>
      <c r="T9" s="1">
        <f t="shared" si="14"/>
        <v>37</v>
      </c>
      <c r="U9" s="1" t="str">
        <f t="shared" si="15"/>
        <v>%</v>
      </c>
      <c r="W9" s="1" t="b">
        <f t="shared" si="16"/>
        <v>1</v>
      </c>
      <c r="X9" s="1" t="b">
        <f t="shared" si="17"/>
        <v>1</v>
      </c>
      <c r="Y9" s="1" t="b">
        <f t="shared" si="18"/>
        <v>1</v>
      </c>
    </row>
    <row r="10" spans="2:25" x14ac:dyDescent="0.25">
      <c r="B10" s="1">
        <v>6</v>
      </c>
      <c r="C10" s="1" t="str">
        <f t="shared" si="0"/>
        <v>0110</v>
      </c>
      <c r="D10" s="1" t="str">
        <f t="shared" si="1"/>
        <v>0</v>
      </c>
      <c r="E10" s="1" t="str">
        <f t="shared" si="2"/>
        <v>1</v>
      </c>
      <c r="F10" s="1" t="str">
        <f t="shared" si="3"/>
        <v>1</v>
      </c>
      <c r="G10" s="1" t="str">
        <f t="shared" si="4"/>
        <v>0</v>
      </c>
      <c r="J10" s="1">
        <v>0</v>
      </c>
      <c r="K10" s="2">
        <f t="shared" si="5"/>
        <v>1</v>
      </c>
      <c r="L10" s="2">
        <f t="shared" si="6"/>
        <v>1</v>
      </c>
      <c r="M10" s="1" t="str">
        <f t="shared" si="7"/>
        <v>0</v>
      </c>
      <c r="N10" s="2">
        <f t="shared" si="8"/>
        <v>0</v>
      </c>
      <c r="O10" s="1" t="str">
        <f t="shared" si="9"/>
        <v>1</v>
      </c>
      <c r="P10" s="1" t="str">
        <f t="shared" si="10"/>
        <v>1</v>
      </c>
      <c r="Q10" s="1" t="str">
        <f t="shared" si="11"/>
        <v>0</v>
      </c>
      <c r="R10" s="1" t="str">
        <f t="shared" si="12"/>
        <v>01100110</v>
      </c>
      <c r="S10" s="1" t="str">
        <f t="shared" si="13"/>
        <v>66</v>
      </c>
      <c r="T10" s="1">
        <f t="shared" si="14"/>
        <v>102</v>
      </c>
      <c r="U10" s="1" t="str">
        <f t="shared" si="15"/>
        <v>f</v>
      </c>
      <c r="W10" s="1" t="b">
        <f t="shared" si="16"/>
        <v>1</v>
      </c>
      <c r="X10" s="1" t="b">
        <f t="shared" si="17"/>
        <v>1</v>
      </c>
      <c r="Y10" s="1" t="b">
        <f t="shared" si="18"/>
        <v>1</v>
      </c>
    </row>
    <row r="11" spans="2:25" x14ac:dyDescent="0.25">
      <c r="B11" s="1">
        <v>7</v>
      </c>
      <c r="C11" s="1" t="str">
        <f t="shared" si="0"/>
        <v>0111</v>
      </c>
      <c r="D11" s="1" t="str">
        <f t="shared" si="1"/>
        <v>0</v>
      </c>
      <c r="E11" s="1" t="str">
        <f t="shared" si="2"/>
        <v>1</v>
      </c>
      <c r="F11" s="1" t="str">
        <f t="shared" si="3"/>
        <v>1</v>
      </c>
      <c r="G11" s="1" t="str">
        <f t="shared" si="4"/>
        <v>1</v>
      </c>
      <c r="J11" s="1">
        <v>0</v>
      </c>
      <c r="K11" s="2">
        <f t="shared" si="5"/>
        <v>0</v>
      </c>
      <c r="L11" s="2">
        <f t="shared" si="6"/>
        <v>0</v>
      </c>
      <c r="M11" s="1" t="str">
        <f t="shared" si="7"/>
        <v>0</v>
      </c>
      <c r="N11" s="2">
        <f t="shared" si="8"/>
        <v>1</v>
      </c>
      <c r="O11" s="1" t="str">
        <f t="shared" si="9"/>
        <v>1</v>
      </c>
      <c r="P11" s="1" t="str">
        <f t="shared" si="10"/>
        <v>1</v>
      </c>
      <c r="Q11" s="1" t="str">
        <f t="shared" si="11"/>
        <v>1</v>
      </c>
      <c r="R11" s="1" t="str">
        <f t="shared" si="12"/>
        <v>00001111</v>
      </c>
      <c r="S11" s="1" t="str">
        <f t="shared" si="13"/>
        <v>0F</v>
      </c>
      <c r="T11" s="1">
        <f t="shared" si="14"/>
        <v>15</v>
      </c>
      <c r="U11" s="1" t="str">
        <f t="shared" si="15"/>
        <v>_x000F_</v>
      </c>
      <c r="W11" s="1" t="b">
        <f t="shared" si="16"/>
        <v>1</v>
      </c>
      <c r="X11" s="1" t="b">
        <f t="shared" si="17"/>
        <v>1</v>
      </c>
      <c r="Y11" s="1" t="b">
        <f t="shared" si="18"/>
        <v>1</v>
      </c>
    </row>
    <row r="12" spans="2:25" x14ac:dyDescent="0.25">
      <c r="B12" s="1">
        <v>8</v>
      </c>
      <c r="C12" s="1" t="str">
        <f t="shared" si="0"/>
        <v>1000</v>
      </c>
      <c r="D12" s="1" t="str">
        <f t="shared" si="1"/>
        <v>1</v>
      </c>
      <c r="E12" s="1" t="str">
        <f t="shared" si="2"/>
        <v>0</v>
      </c>
      <c r="F12" s="1" t="str">
        <f t="shared" si="3"/>
        <v>0</v>
      </c>
      <c r="G12" s="1" t="str">
        <f t="shared" si="4"/>
        <v>0</v>
      </c>
      <c r="J12" s="1">
        <v>0</v>
      </c>
      <c r="K12" s="2">
        <f t="shared" si="5"/>
        <v>1</v>
      </c>
      <c r="L12" s="2">
        <f t="shared" si="6"/>
        <v>1</v>
      </c>
      <c r="M12" s="1" t="str">
        <f t="shared" si="7"/>
        <v>1</v>
      </c>
      <c r="N12" s="2">
        <f t="shared" si="8"/>
        <v>0</v>
      </c>
      <c r="O12" s="1" t="str">
        <f t="shared" si="9"/>
        <v>0</v>
      </c>
      <c r="P12" s="1" t="str">
        <f t="shared" si="10"/>
        <v>0</v>
      </c>
      <c r="Q12" s="1" t="str">
        <f t="shared" si="11"/>
        <v>0</v>
      </c>
      <c r="R12" s="1" t="str">
        <f t="shared" si="12"/>
        <v>01110000</v>
      </c>
      <c r="S12" s="1" t="str">
        <f t="shared" si="13"/>
        <v>70</v>
      </c>
      <c r="T12" s="1">
        <f t="shared" si="14"/>
        <v>112</v>
      </c>
      <c r="U12" s="1" t="str">
        <f t="shared" si="15"/>
        <v>p</v>
      </c>
      <c r="W12" s="1" t="b">
        <f t="shared" si="16"/>
        <v>1</v>
      </c>
      <c r="X12" s="1" t="b">
        <f t="shared" si="17"/>
        <v>1</v>
      </c>
      <c r="Y12" s="1" t="b">
        <f t="shared" si="18"/>
        <v>1</v>
      </c>
    </row>
    <row r="13" spans="2:25" x14ac:dyDescent="0.25">
      <c r="B13" s="1">
        <v>9</v>
      </c>
      <c r="C13" s="1" t="str">
        <f t="shared" si="0"/>
        <v>1001</v>
      </c>
      <c r="D13" s="1" t="str">
        <f t="shared" si="1"/>
        <v>1</v>
      </c>
      <c r="E13" s="1" t="str">
        <f t="shared" si="2"/>
        <v>0</v>
      </c>
      <c r="F13" s="1" t="str">
        <f t="shared" si="3"/>
        <v>0</v>
      </c>
      <c r="G13" s="1" t="str">
        <f t="shared" si="4"/>
        <v>1</v>
      </c>
      <c r="J13" s="1">
        <v>0</v>
      </c>
      <c r="K13" s="2">
        <f t="shared" si="5"/>
        <v>0</v>
      </c>
      <c r="L13" s="2">
        <f t="shared" si="6"/>
        <v>0</v>
      </c>
      <c r="M13" s="1" t="str">
        <f t="shared" si="7"/>
        <v>1</v>
      </c>
      <c r="N13" s="2">
        <f t="shared" si="8"/>
        <v>1</v>
      </c>
      <c r="O13" s="1" t="str">
        <f t="shared" si="9"/>
        <v>0</v>
      </c>
      <c r="P13" s="1" t="str">
        <f t="shared" si="10"/>
        <v>0</v>
      </c>
      <c r="Q13" s="1" t="str">
        <f t="shared" si="11"/>
        <v>1</v>
      </c>
      <c r="R13" s="1" t="str">
        <f t="shared" si="12"/>
        <v>00011001</v>
      </c>
      <c r="S13" s="1" t="str">
        <f t="shared" si="13"/>
        <v>19</v>
      </c>
      <c r="T13" s="1">
        <f t="shared" si="14"/>
        <v>25</v>
      </c>
      <c r="U13" s="1" t="str">
        <f t="shared" si="15"/>
        <v>_x0019_</v>
      </c>
      <c r="W13" s="1" t="b">
        <f t="shared" si="16"/>
        <v>1</v>
      </c>
      <c r="X13" s="1" t="b">
        <f t="shared" si="17"/>
        <v>1</v>
      </c>
      <c r="Y13" s="1" t="b">
        <f t="shared" si="18"/>
        <v>1</v>
      </c>
    </row>
    <row r="16" spans="2:25" ht="15.75" thickBot="1" x14ac:dyDescent="0.3"/>
    <row r="17" spans="15:21" x14ac:dyDescent="0.25">
      <c r="R17" s="5" t="s">
        <v>8</v>
      </c>
      <c r="S17" s="6" t="s">
        <v>14</v>
      </c>
      <c r="T17" s="6" t="s">
        <v>17</v>
      </c>
      <c r="U17" s="7" t="s">
        <v>18</v>
      </c>
    </row>
    <row r="18" spans="15:21" ht="15.75" thickBot="1" x14ac:dyDescent="0.3">
      <c r="O18" s="3" t="s">
        <v>19</v>
      </c>
      <c r="P18" s="3"/>
      <c r="Q18" s="3"/>
      <c r="R18" s="28">
        <v>1</v>
      </c>
      <c r="S18" s="8" t="str">
        <f>BIN2HEX(CONCATENATE(0,IF(ISODD(MID(DEC2BIN(R18,4),1,1)+MID(DEC2BIN(R18,4),2,1)+MID(DEC2BIN(R18,4),4,1)),1,0),IF(ISODD(MID(DEC2BIN(R18,4),1,1)+MID(DEC2BIN(R18,4),3,1)+MID(DEC2BIN(R18,4),4,1)),1,0),MID(DEC2BIN(R18,4),1,1),IF(ISODD(MID(DEC2BIN(R18,4),2,1)+MID(DEC2BIN(R18,4),3,1)+MID(DEC2BIN(R18,4),4,1)),1,0),MID(DEC2BIN(R18,4),2,1),MID(DEC2BIN(R18,4),3,1),MID(DEC2BIN(R18,4),4,1)),2)</f>
        <v>69</v>
      </c>
      <c r="T18" s="8">
        <f>BIN2DEC(CONCATENATE(0,IF(ISODD(MID(DEC2BIN(R18,4),1,1)+MID(DEC2BIN(R18,4),2,1)+MID(DEC2BIN(R18,4),4,1)),1,0),IF(ISODD(MID(DEC2BIN(R18,4),1,1)+MID(DEC2BIN(R18,4),3,1)+MID(DEC2BIN(R18,4),4,1)),1,0),MID(DEC2BIN(R18,4),1,1),IF(ISODD(MID(DEC2BIN(R18,4),2,1)+MID(DEC2BIN(R18,4),3,1)+MID(DEC2BIN(R18,4),4,1)),1,0),MID(DEC2BIN(R18,4),2,1),MID(DEC2BIN(R18,4),3,1),MID(DEC2BIN(R18,4),4,1)))</f>
        <v>105</v>
      </c>
      <c r="U18" s="29" t="str">
        <f>CHAR(T18)</f>
        <v>i</v>
      </c>
    </row>
  </sheetData>
  <mergeCells count="3">
    <mergeCell ref="W2:Y2"/>
    <mergeCell ref="B1:Y1"/>
    <mergeCell ref="O18:Q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2"/>
  <sheetViews>
    <sheetView tabSelected="1" topLeftCell="A16" workbookViewId="0">
      <selection activeCell="D43" sqref="D43"/>
    </sheetView>
  </sheetViews>
  <sheetFormatPr baseColWidth="10" defaultColWidth="10" defaultRowHeight="15" x14ac:dyDescent="0.25"/>
  <cols>
    <col min="1" max="1" width="10" style="1"/>
    <col min="2" max="2" width="13.85546875" style="1" bestFit="1" customWidth="1"/>
    <col min="3" max="3" width="9.85546875" style="1" bestFit="1" customWidth="1"/>
    <col min="4" max="4" width="10" style="1"/>
    <col min="5" max="12" width="4.140625" style="1" customWidth="1"/>
    <col min="13" max="13" width="10" style="1"/>
    <col min="14" max="16" width="19.7109375" style="1" bestFit="1" customWidth="1"/>
    <col min="17" max="17" width="11.5703125" style="1" bestFit="1" customWidth="1"/>
    <col min="18" max="18" width="13.42578125" style="1" customWidth="1"/>
    <col min="19" max="22" width="5.42578125" style="1" customWidth="1"/>
    <col min="23" max="16384" width="10" style="1"/>
  </cols>
  <sheetData>
    <row r="1" spans="2:25" x14ac:dyDescent="0.25">
      <c r="B1" s="4" t="s">
        <v>21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2:25" x14ac:dyDescent="0.25">
      <c r="F2" s="3" t="s">
        <v>32</v>
      </c>
      <c r="G2" s="3"/>
      <c r="H2" s="3"/>
      <c r="I2" s="3"/>
      <c r="J2" s="3"/>
      <c r="K2" s="3"/>
      <c r="L2" s="3"/>
      <c r="S2" s="3"/>
      <c r="T2" s="3"/>
      <c r="U2" s="3"/>
      <c r="V2" s="3"/>
    </row>
    <row r="3" spans="2:25" x14ac:dyDescent="0.25">
      <c r="B3" s="1" t="s">
        <v>22</v>
      </c>
      <c r="C3" s="1" t="s">
        <v>24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5</v>
      </c>
      <c r="K3" s="1" t="s">
        <v>6</v>
      </c>
      <c r="L3" s="1" t="s">
        <v>7</v>
      </c>
      <c r="N3" s="1" t="s">
        <v>33</v>
      </c>
      <c r="O3" s="1" t="s">
        <v>34</v>
      </c>
      <c r="P3" s="1" t="s">
        <v>35</v>
      </c>
    </row>
    <row r="4" spans="2:25" x14ac:dyDescent="0.25">
      <c r="B4" s="1" t="s">
        <v>25</v>
      </c>
      <c r="C4" s="1" t="str">
        <f t="shared" ref="C4:C12" si="0">DEC2BIN(CODE(B4),8)</f>
        <v>01101001</v>
      </c>
      <c r="E4" s="1">
        <v>0</v>
      </c>
      <c r="F4" s="1" t="str">
        <f>MID(DEC2BIN(CODE(B4),8),2,1)</f>
        <v>1</v>
      </c>
      <c r="G4" s="1" t="str">
        <f>MID(DEC2BIN(CODE(B4),8),3,1)</f>
        <v>1</v>
      </c>
      <c r="H4" s="1" t="str">
        <f>MID(DEC2BIN(CODE(B4),8),4,1)</f>
        <v>0</v>
      </c>
      <c r="I4" s="1" t="str">
        <f>MID(DEC2BIN(CODE(B4),8),5,1)</f>
        <v>1</v>
      </c>
      <c r="J4" s="11" t="str">
        <f>MID(DEC2BIN(CODE(B4),8),6,1)</f>
        <v>0</v>
      </c>
      <c r="K4" s="11" t="str">
        <f>MID(DEC2BIN(CODE(B4),8),7,1)</f>
        <v>0</v>
      </c>
      <c r="L4" s="11" t="str">
        <f>MID(DEC2BIN(CODE(B4),8),8,1)</f>
        <v>1</v>
      </c>
      <c r="M4" s="11"/>
      <c r="N4" s="11">
        <f>IF(ISEVEN(F4+H4+J4+L4),0,1)</f>
        <v>0</v>
      </c>
      <c r="O4" s="11">
        <f>IF(ISEVEN(G4+H4+K4+L4),0,1)</f>
        <v>0</v>
      </c>
      <c r="P4" s="11">
        <f>IF(ISEVEN(I4+J4+K4+L4),0,1)</f>
        <v>0</v>
      </c>
      <c r="Q4" s="11"/>
      <c r="R4" s="11"/>
      <c r="S4" s="11"/>
      <c r="T4" s="11"/>
      <c r="U4" s="11"/>
      <c r="V4" s="11"/>
    </row>
    <row r="5" spans="2:25" x14ac:dyDescent="0.25">
      <c r="B5" s="1" t="s">
        <v>23</v>
      </c>
      <c r="C5" s="1" t="str">
        <f t="shared" si="0"/>
        <v>00101010</v>
      </c>
      <c r="E5" s="1">
        <v>0</v>
      </c>
      <c r="F5" s="1" t="str">
        <f t="shared" ref="F5:F12" si="1">MID(DEC2BIN(CODE(B5),8),2,1)</f>
        <v>0</v>
      </c>
      <c r="G5" s="1" t="str">
        <f t="shared" ref="G5:G12" si="2">MID(DEC2BIN(CODE(B5),8),3,1)</f>
        <v>1</v>
      </c>
      <c r="H5" s="1" t="str">
        <f t="shared" ref="H5:H12" si="3">MID(DEC2BIN(CODE(B5),8),4,1)</f>
        <v>0</v>
      </c>
      <c r="I5" s="1" t="str">
        <f t="shared" ref="I5:I12" si="4">MID(DEC2BIN(CODE(B5),8),5,1)</f>
        <v>1</v>
      </c>
      <c r="J5" s="11" t="str">
        <f t="shared" ref="J5:J12" si="5">MID(DEC2BIN(CODE(B5),8),6,1)</f>
        <v>0</v>
      </c>
      <c r="K5" s="11" t="str">
        <f t="shared" ref="K5:K12" si="6">MID(DEC2BIN(CODE(B5),8),7,1)</f>
        <v>1</v>
      </c>
      <c r="L5" s="11" t="str">
        <f t="shared" ref="L5:L12" si="7">MID(DEC2BIN(CODE(B5),8),8,1)</f>
        <v>0</v>
      </c>
      <c r="M5" s="11"/>
      <c r="N5" s="11">
        <f t="shared" ref="N5:N12" si="8">IF(ISEVEN(F5+H5+J5+L5),0,1)</f>
        <v>0</v>
      </c>
      <c r="O5" s="11">
        <f t="shared" ref="O5:O12" si="9">IF(ISEVEN(G5+H5+K5+L5),0,1)</f>
        <v>0</v>
      </c>
      <c r="P5" s="11">
        <f t="shared" ref="P5:P12" si="10">IF(ISEVEN(I5+J5+K5+L5),0,1)</f>
        <v>0</v>
      </c>
      <c r="Q5" s="11"/>
      <c r="R5" s="11"/>
      <c r="S5" s="11"/>
      <c r="T5" s="11"/>
      <c r="U5" s="11"/>
      <c r="V5" s="11"/>
    </row>
    <row r="6" spans="2:25" x14ac:dyDescent="0.25">
      <c r="B6" s="1" t="s">
        <v>13</v>
      </c>
      <c r="C6" s="1" t="str">
        <f t="shared" si="0"/>
        <v>01000011</v>
      </c>
      <c r="E6" s="1">
        <v>0</v>
      </c>
      <c r="F6" s="1" t="str">
        <f t="shared" si="1"/>
        <v>1</v>
      </c>
      <c r="G6" s="1" t="str">
        <f t="shared" si="2"/>
        <v>0</v>
      </c>
      <c r="H6" s="1" t="str">
        <f t="shared" si="3"/>
        <v>0</v>
      </c>
      <c r="I6" s="1" t="str">
        <f t="shared" si="4"/>
        <v>0</v>
      </c>
      <c r="J6" s="11" t="str">
        <f t="shared" si="5"/>
        <v>0</v>
      </c>
      <c r="K6" s="11" t="str">
        <f t="shared" si="6"/>
        <v>1</v>
      </c>
      <c r="L6" s="11" t="str">
        <f t="shared" si="7"/>
        <v>1</v>
      </c>
      <c r="M6" s="11"/>
      <c r="N6" s="11">
        <f t="shared" si="8"/>
        <v>0</v>
      </c>
      <c r="O6" s="11">
        <f t="shared" si="9"/>
        <v>0</v>
      </c>
      <c r="P6" s="11">
        <f t="shared" si="10"/>
        <v>0</v>
      </c>
      <c r="Q6" s="11"/>
      <c r="R6" s="11"/>
      <c r="S6" s="11"/>
      <c r="T6" s="11"/>
      <c r="U6" s="11"/>
      <c r="V6" s="11"/>
    </row>
    <row r="7" spans="2:25" x14ac:dyDescent="0.25">
      <c r="B7" s="1" t="s">
        <v>26</v>
      </c>
      <c r="C7" s="1" t="str">
        <f t="shared" si="0"/>
        <v>01001100</v>
      </c>
      <c r="E7" s="1">
        <v>0</v>
      </c>
      <c r="F7" s="1" t="str">
        <f t="shared" si="1"/>
        <v>1</v>
      </c>
      <c r="G7" s="1" t="str">
        <f t="shared" si="2"/>
        <v>0</v>
      </c>
      <c r="H7" s="1" t="str">
        <f t="shared" si="3"/>
        <v>0</v>
      </c>
      <c r="I7" s="1" t="str">
        <f t="shared" si="4"/>
        <v>1</v>
      </c>
      <c r="J7" s="11" t="str">
        <f t="shared" si="5"/>
        <v>1</v>
      </c>
      <c r="K7" s="11" t="str">
        <f t="shared" si="6"/>
        <v>0</v>
      </c>
      <c r="L7" s="11" t="str">
        <f t="shared" si="7"/>
        <v>0</v>
      </c>
      <c r="M7" s="11"/>
      <c r="N7" s="11">
        <f t="shared" si="8"/>
        <v>0</v>
      </c>
      <c r="O7" s="11">
        <f t="shared" si="9"/>
        <v>0</v>
      </c>
      <c r="P7" s="11">
        <f t="shared" si="10"/>
        <v>0</v>
      </c>
      <c r="Q7" s="11"/>
      <c r="R7" s="11"/>
      <c r="S7" s="11"/>
      <c r="T7" s="11"/>
      <c r="U7" s="11"/>
      <c r="V7" s="11"/>
    </row>
    <row r="8" spans="2:25" x14ac:dyDescent="0.25">
      <c r="B8" s="1" t="s">
        <v>27</v>
      </c>
      <c r="C8" s="1" t="str">
        <f t="shared" si="0"/>
        <v>00100101</v>
      </c>
      <c r="E8" s="1">
        <v>0</v>
      </c>
      <c r="F8" s="1" t="str">
        <f t="shared" si="1"/>
        <v>0</v>
      </c>
      <c r="G8" s="1" t="str">
        <f t="shared" si="2"/>
        <v>1</v>
      </c>
      <c r="H8" s="1" t="str">
        <f t="shared" si="3"/>
        <v>0</v>
      </c>
      <c r="I8" s="1" t="str">
        <f t="shared" si="4"/>
        <v>0</v>
      </c>
      <c r="J8" s="11" t="str">
        <f t="shared" si="5"/>
        <v>1</v>
      </c>
      <c r="K8" s="11" t="str">
        <f t="shared" si="6"/>
        <v>0</v>
      </c>
      <c r="L8" s="11" t="str">
        <f t="shared" si="7"/>
        <v>1</v>
      </c>
      <c r="M8" s="11"/>
      <c r="N8" s="11">
        <f t="shared" si="8"/>
        <v>0</v>
      </c>
      <c r="O8" s="11">
        <f t="shared" si="9"/>
        <v>0</v>
      </c>
      <c r="P8" s="11">
        <f t="shared" si="10"/>
        <v>0</v>
      </c>
      <c r="Q8" s="11"/>
      <c r="R8" s="11"/>
      <c r="S8" s="11"/>
      <c r="T8" s="11"/>
      <c r="U8" s="11"/>
      <c r="V8" s="11"/>
    </row>
    <row r="9" spans="2:25" x14ac:dyDescent="0.25">
      <c r="B9" s="1" t="s">
        <v>28</v>
      </c>
      <c r="C9" s="1" t="str">
        <f t="shared" si="0"/>
        <v>01100110</v>
      </c>
      <c r="E9" s="1">
        <v>0</v>
      </c>
      <c r="F9" s="1" t="str">
        <f t="shared" si="1"/>
        <v>1</v>
      </c>
      <c r="G9" s="1" t="str">
        <f t="shared" si="2"/>
        <v>1</v>
      </c>
      <c r="H9" s="1" t="str">
        <f t="shared" si="3"/>
        <v>0</v>
      </c>
      <c r="I9" s="1" t="str">
        <f t="shared" si="4"/>
        <v>0</v>
      </c>
      <c r="J9" s="11" t="str">
        <f t="shared" si="5"/>
        <v>1</v>
      </c>
      <c r="K9" s="11" t="str">
        <f t="shared" si="6"/>
        <v>1</v>
      </c>
      <c r="L9" s="11" t="str">
        <f t="shared" si="7"/>
        <v>0</v>
      </c>
      <c r="M9" s="11"/>
      <c r="N9" s="11">
        <f t="shared" si="8"/>
        <v>0</v>
      </c>
      <c r="O9" s="11">
        <f t="shared" si="9"/>
        <v>0</v>
      </c>
      <c r="P9" s="11">
        <f t="shared" si="10"/>
        <v>0</v>
      </c>
      <c r="Q9" s="11"/>
      <c r="R9" s="11"/>
      <c r="S9" s="11"/>
      <c r="T9" s="11"/>
      <c r="U9" s="11"/>
      <c r="V9" s="11"/>
    </row>
    <row r="10" spans="2:25" x14ac:dyDescent="0.25">
      <c r="B10" s="1" t="s">
        <v>29</v>
      </c>
      <c r="C10" s="1" t="str">
        <f t="shared" si="0"/>
        <v>00001111</v>
      </c>
      <c r="E10" s="1">
        <v>0</v>
      </c>
      <c r="F10" s="1" t="str">
        <f t="shared" si="1"/>
        <v>0</v>
      </c>
      <c r="G10" s="1" t="str">
        <f t="shared" si="2"/>
        <v>0</v>
      </c>
      <c r="H10" s="1" t="str">
        <f t="shared" si="3"/>
        <v>0</v>
      </c>
      <c r="I10" s="1" t="str">
        <f t="shared" si="4"/>
        <v>1</v>
      </c>
      <c r="J10" s="11" t="str">
        <f t="shared" si="5"/>
        <v>1</v>
      </c>
      <c r="K10" s="11" t="str">
        <f t="shared" si="6"/>
        <v>1</v>
      </c>
      <c r="L10" s="11" t="str">
        <f t="shared" si="7"/>
        <v>1</v>
      </c>
      <c r="M10" s="11"/>
      <c r="N10" s="11">
        <f t="shared" si="8"/>
        <v>0</v>
      </c>
      <c r="O10" s="11">
        <f t="shared" si="9"/>
        <v>0</v>
      </c>
      <c r="P10" s="11">
        <f t="shared" si="10"/>
        <v>0</v>
      </c>
      <c r="Q10" s="11"/>
      <c r="R10" s="11"/>
      <c r="S10" s="11"/>
      <c r="T10" s="11"/>
      <c r="U10" s="11"/>
      <c r="V10" s="11"/>
    </row>
    <row r="11" spans="2:25" x14ac:dyDescent="0.25">
      <c r="B11" s="1" t="s">
        <v>30</v>
      </c>
      <c r="C11" s="1" t="str">
        <f t="shared" si="0"/>
        <v>01110000</v>
      </c>
      <c r="E11" s="1">
        <v>0</v>
      </c>
      <c r="F11" s="1" t="str">
        <f t="shared" si="1"/>
        <v>1</v>
      </c>
      <c r="G11" s="1" t="str">
        <f t="shared" si="2"/>
        <v>1</v>
      </c>
      <c r="H11" s="1" t="str">
        <f t="shared" si="3"/>
        <v>1</v>
      </c>
      <c r="I11" s="1" t="str">
        <f t="shared" si="4"/>
        <v>0</v>
      </c>
      <c r="J11" s="11" t="str">
        <f t="shared" si="5"/>
        <v>0</v>
      </c>
      <c r="K11" s="11" t="str">
        <f t="shared" si="6"/>
        <v>0</v>
      </c>
      <c r="L11" s="11" t="str">
        <f t="shared" si="7"/>
        <v>0</v>
      </c>
      <c r="M11" s="11"/>
      <c r="N11" s="11">
        <f t="shared" si="8"/>
        <v>0</v>
      </c>
      <c r="O11" s="11">
        <f t="shared" si="9"/>
        <v>0</v>
      </c>
      <c r="P11" s="11">
        <f t="shared" si="10"/>
        <v>0</v>
      </c>
      <c r="Q11" s="11"/>
      <c r="R11" s="11"/>
      <c r="S11" s="11"/>
      <c r="T11" s="11"/>
      <c r="U11" s="11"/>
      <c r="V11" s="11"/>
    </row>
    <row r="12" spans="2:25" x14ac:dyDescent="0.25">
      <c r="B12" s="1" t="s">
        <v>31</v>
      </c>
      <c r="C12" s="1" t="str">
        <f t="shared" si="0"/>
        <v>00011001</v>
      </c>
      <c r="E12" s="1">
        <v>0</v>
      </c>
      <c r="F12" s="1" t="str">
        <f t="shared" si="1"/>
        <v>0</v>
      </c>
      <c r="G12" s="1" t="str">
        <f t="shared" si="2"/>
        <v>0</v>
      </c>
      <c r="H12" s="1" t="str">
        <f t="shared" si="3"/>
        <v>1</v>
      </c>
      <c r="I12" s="1" t="str">
        <f t="shared" si="4"/>
        <v>1</v>
      </c>
      <c r="J12" s="11" t="str">
        <f t="shared" si="5"/>
        <v>0</v>
      </c>
      <c r="K12" s="11" t="str">
        <f t="shared" si="6"/>
        <v>0</v>
      </c>
      <c r="L12" s="11" t="str">
        <f t="shared" si="7"/>
        <v>1</v>
      </c>
      <c r="M12" s="11"/>
      <c r="N12" s="11">
        <f t="shared" si="8"/>
        <v>0</v>
      </c>
      <c r="O12" s="11">
        <f t="shared" si="9"/>
        <v>0</v>
      </c>
      <c r="P12" s="11">
        <f t="shared" si="10"/>
        <v>0</v>
      </c>
      <c r="Q12" s="11"/>
      <c r="R12" s="11"/>
      <c r="S12" s="11"/>
      <c r="T12" s="11"/>
      <c r="U12" s="11"/>
      <c r="V12" s="11"/>
    </row>
    <row r="13" spans="2:25" x14ac:dyDescent="0.25">
      <c r="J13" s="11"/>
      <c r="K13" s="11"/>
      <c r="L13" s="11"/>
      <c r="M13" s="11"/>
      <c r="N13" s="11" t="s">
        <v>36</v>
      </c>
      <c r="O13" s="11" t="s">
        <v>36</v>
      </c>
      <c r="P13" s="11" t="s">
        <v>36</v>
      </c>
      <c r="Q13" s="11"/>
      <c r="R13" s="11"/>
      <c r="S13" s="11"/>
      <c r="T13" s="11"/>
      <c r="U13" s="11"/>
      <c r="V13" s="11"/>
    </row>
    <row r="14" spans="2:25" x14ac:dyDescent="0.25"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2:25" x14ac:dyDescent="0.25"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2:25" x14ac:dyDescent="0.25"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3:23" x14ac:dyDescent="0.25">
      <c r="J17" s="11"/>
      <c r="K17" s="11"/>
      <c r="L17" s="11"/>
      <c r="M17" s="11"/>
      <c r="N17" s="11"/>
      <c r="O17" s="11"/>
      <c r="P17" s="13"/>
      <c r="Q17" s="13"/>
      <c r="R17" s="13"/>
      <c r="S17" s="11"/>
      <c r="T17" s="11"/>
      <c r="U17" s="11"/>
      <c r="V17" s="11"/>
    </row>
    <row r="18" spans="3:23" x14ac:dyDescent="0.25"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3:23" x14ac:dyDescent="0.25">
      <c r="J19" s="11"/>
      <c r="K19" s="11"/>
      <c r="L19" s="11"/>
      <c r="M19" s="11"/>
      <c r="N19" s="14"/>
      <c r="O19" s="14" t="s">
        <v>38</v>
      </c>
      <c r="P19" s="14"/>
      <c r="Q19" s="14"/>
      <c r="R19" s="14"/>
      <c r="S19" s="11"/>
      <c r="T19" s="11"/>
      <c r="U19" s="11"/>
      <c r="V19" s="11"/>
    </row>
    <row r="20" spans="3:23" x14ac:dyDescent="0.25">
      <c r="J20" s="12"/>
      <c r="K20" s="12"/>
      <c r="L20" s="12"/>
      <c r="M20" s="12"/>
      <c r="N20" s="14" t="s">
        <v>42</v>
      </c>
      <c r="O20" s="14" t="s">
        <v>40</v>
      </c>
      <c r="P20" s="14" t="s">
        <v>41</v>
      </c>
      <c r="Q20" s="14"/>
      <c r="R20" s="14"/>
      <c r="S20" s="12"/>
      <c r="T20" s="12"/>
      <c r="U20" s="12"/>
      <c r="V20" s="12"/>
    </row>
    <row r="21" spans="3:23" ht="51.75" customHeight="1" x14ac:dyDescent="0.25">
      <c r="J21" s="12"/>
      <c r="K21" s="12"/>
      <c r="L21" s="12"/>
      <c r="M21" s="12"/>
      <c r="N21" s="17" t="s">
        <v>33</v>
      </c>
      <c r="O21" s="17" t="s">
        <v>34</v>
      </c>
      <c r="P21" s="17" t="s">
        <v>35</v>
      </c>
      <c r="Q21" s="18" t="s">
        <v>39</v>
      </c>
      <c r="R21" s="18" t="s">
        <v>44</v>
      </c>
      <c r="S21" s="12"/>
      <c r="T21" s="12"/>
      <c r="U21" s="12"/>
      <c r="V21" s="12"/>
    </row>
    <row r="22" spans="3:23" x14ac:dyDescent="0.25">
      <c r="N22" s="14">
        <v>0</v>
      </c>
      <c r="O22" s="14">
        <v>0</v>
      </c>
      <c r="P22" s="14">
        <v>0</v>
      </c>
      <c r="Q22" s="15">
        <f>N22+O22*2+P22*4</f>
        <v>0</v>
      </c>
      <c r="R22" s="15" t="s">
        <v>37</v>
      </c>
    </row>
    <row r="23" spans="3:23" x14ac:dyDescent="0.25">
      <c r="N23" s="14">
        <v>0</v>
      </c>
      <c r="O23" s="14">
        <v>0</v>
      </c>
      <c r="P23" s="14">
        <v>1</v>
      </c>
      <c r="Q23" s="15">
        <f t="shared" ref="Q23:Q29" si="11">N23+O23*2+P23*4</f>
        <v>4</v>
      </c>
      <c r="R23" s="15" t="s">
        <v>43</v>
      </c>
    </row>
    <row r="24" spans="3:23" x14ac:dyDescent="0.25">
      <c r="N24" s="14">
        <v>0</v>
      </c>
      <c r="O24" s="14">
        <v>1</v>
      </c>
      <c r="P24" s="14">
        <v>0</v>
      </c>
      <c r="Q24" s="15">
        <f t="shared" si="11"/>
        <v>2</v>
      </c>
      <c r="R24" s="15" t="s">
        <v>43</v>
      </c>
    </row>
    <row r="25" spans="3:23" x14ac:dyDescent="0.25">
      <c r="N25" s="14">
        <v>0</v>
      </c>
      <c r="O25" s="9">
        <v>1</v>
      </c>
      <c r="P25" s="9">
        <v>1</v>
      </c>
      <c r="Q25" s="15">
        <f t="shared" si="11"/>
        <v>6</v>
      </c>
      <c r="R25" s="15" t="s">
        <v>6</v>
      </c>
    </row>
    <row r="26" spans="3:23" x14ac:dyDescent="0.25">
      <c r="N26" s="14">
        <v>1</v>
      </c>
      <c r="O26" s="14">
        <v>0</v>
      </c>
      <c r="P26" s="14">
        <v>0</v>
      </c>
      <c r="Q26" s="15">
        <f t="shared" si="11"/>
        <v>1</v>
      </c>
      <c r="R26" s="15" t="s">
        <v>43</v>
      </c>
    </row>
    <row r="27" spans="3:23" x14ac:dyDescent="0.25">
      <c r="N27" s="9">
        <v>1</v>
      </c>
      <c r="O27" s="14">
        <v>0</v>
      </c>
      <c r="P27" s="9">
        <v>1</v>
      </c>
      <c r="Q27" s="15">
        <f t="shared" si="11"/>
        <v>5</v>
      </c>
      <c r="R27" s="15" t="s">
        <v>5</v>
      </c>
    </row>
    <row r="28" spans="3:23" x14ac:dyDescent="0.25">
      <c r="N28" s="9">
        <v>1</v>
      </c>
      <c r="O28" s="9">
        <v>1</v>
      </c>
      <c r="P28" s="14">
        <v>0</v>
      </c>
      <c r="Q28" s="15">
        <f t="shared" si="11"/>
        <v>3</v>
      </c>
      <c r="R28" s="15" t="s">
        <v>3</v>
      </c>
    </row>
    <row r="29" spans="3:23" x14ac:dyDescent="0.25">
      <c r="N29" s="9">
        <v>1</v>
      </c>
      <c r="O29" s="9">
        <v>1</v>
      </c>
      <c r="P29" s="9">
        <v>1</v>
      </c>
      <c r="Q29" s="15">
        <f t="shared" si="11"/>
        <v>7</v>
      </c>
      <c r="R29" s="15" t="s">
        <v>7</v>
      </c>
    </row>
    <row r="30" spans="3:23" ht="15.75" thickBot="1" x14ac:dyDescent="0.3">
      <c r="N30" s="11"/>
      <c r="O30" s="11"/>
      <c r="P30" s="11"/>
    </row>
    <row r="31" spans="3:23" ht="15.75" thickBot="1" x14ac:dyDescent="0.3">
      <c r="C31" s="24" t="s">
        <v>53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6"/>
    </row>
    <row r="32" spans="3:23" x14ac:dyDescent="0.25">
      <c r="C32" s="3" t="s">
        <v>45</v>
      </c>
      <c r="D32" s="3"/>
    </row>
    <row r="34" spans="3:23" x14ac:dyDescent="0.25">
      <c r="N34" s="20" t="s">
        <v>51</v>
      </c>
      <c r="O34" s="21"/>
      <c r="P34" s="22"/>
      <c r="S34" s="3" t="s">
        <v>52</v>
      </c>
      <c r="T34" s="3"/>
      <c r="U34" s="3"/>
      <c r="V34" s="3"/>
      <c r="W34" s="3"/>
    </row>
    <row r="35" spans="3:23" ht="15.75" thickBot="1" x14ac:dyDescent="0.3">
      <c r="F35" s="1" t="s">
        <v>1</v>
      </c>
      <c r="G35" s="1" t="s">
        <v>2</v>
      </c>
      <c r="H35" s="1" t="s">
        <v>3</v>
      </c>
      <c r="I35" s="1" t="s">
        <v>4</v>
      </c>
      <c r="J35" s="1" t="s">
        <v>5</v>
      </c>
      <c r="K35" s="1" t="s">
        <v>6</v>
      </c>
      <c r="L35" s="1" t="s">
        <v>7</v>
      </c>
      <c r="N35" s="1" t="s">
        <v>33</v>
      </c>
      <c r="O35" s="1" t="s">
        <v>34</v>
      </c>
      <c r="P35" s="1" t="s">
        <v>35</v>
      </c>
      <c r="S35" s="1" t="s">
        <v>3</v>
      </c>
      <c r="T35" s="1" t="s">
        <v>5</v>
      </c>
      <c r="U35" s="1" t="s">
        <v>6</v>
      </c>
      <c r="V35" s="1" t="s">
        <v>7</v>
      </c>
      <c r="W35" s="1" t="s">
        <v>8</v>
      </c>
    </row>
    <row r="36" spans="3:23" ht="15.75" thickBot="1" x14ac:dyDescent="0.3">
      <c r="D36" s="1" t="s">
        <v>46</v>
      </c>
      <c r="E36" s="1">
        <v>0</v>
      </c>
      <c r="F36" s="16">
        <v>0</v>
      </c>
      <c r="G36" s="16">
        <v>1</v>
      </c>
      <c r="H36" s="16" t="s">
        <v>48</v>
      </c>
      <c r="I36" s="16">
        <v>0</v>
      </c>
      <c r="J36" s="16" t="s">
        <v>47</v>
      </c>
      <c r="K36" s="16" t="s">
        <v>48</v>
      </c>
      <c r="L36" s="16" t="s">
        <v>47</v>
      </c>
      <c r="N36" s="11">
        <f>IF(ISEVEN(F36+H36+J36+L36),0,1)</f>
        <v>0</v>
      </c>
      <c r="O36" s="11">
        <f>IF(ISEVEN(G36+H36+K36+L36),0,1)</f>
        <v>0</v>
      </c>
      <c r="P36" s="11">
        <f>IF(ISEVEN(I36+J36+K36+L36),0,1)</f>
        <v>0</v>
      </c>
      <c r="S36" s="1" t="str">
        <f>IF(AND(N36,O36,NOT(P36)),IF(H36=1,0,1),H36)</f>
        <v>0</v>
      </c>
      <c r="T36" s="1" t="str">
        <f>IF(AND(N36,NOT(O36),P36),IF(J36=1,0,1),J36)</f>
        <v>1</v>
      </c>
      <c r="U36" s="1" t="str">
        <f>IF(AND(NOT(N36),O36,P36),IF(K36=1,0,1),K36)</f>
        <v>0</v>
      </c>
      <c r="V36" s="1" t="str">
        <f>IF(AND(36,O36,P36),IF(L36=1,0,1),L36)</f>
        <v>1</v>
      </c>
      <c r="W36" s="23">
        <f>BIN2DEC(CONCATENATE(S36,T36,U36,V36))</f>
        <v>5</v>
      </c>
    </row>
    <row r="38" spans="3:23" x14ac:dyDescent="0.25">
      <c r="E38" s="19" t="s">
        <v>49</v>
      </c>
      <c r="F38" s="19"/>
      <c r="G38" s="19"/>
      <c r="H38" s="19"/>
      <c r="I38" s="19" t="s">
        <v>50</v>
      </c>
      <c r="J38" s="19"/>
      <c r="K38" s="19"/>
      <c r="L38" s="19"/>
    </row>
    <row r="39" spans="3:23" x14ac:dyDescent="0.25">
      <c r="E39" s="19" t="str">
        <f>BIN2HEX(CONCATENATE(E36,F36,G36,H36,I36,J36,K36,L36),2)</f>
        <v>25</v>
      </c>
      <c r="F39" s="19"/>
      <c r="G39" s="19"/>
      <c r="H39" s="19"/>
      <c r="I39" s="19" t="str">
        <f>CHAR(BIN2DEC(CONCATENATE(E36,F36,G36,H36,I36,J36,K36,L36)))</f>
        <v>%</v>
      </c>
      <c r="J39" s="19"/>
      <c r="K39" s="19"/>
      <c r="L39" s="19"/>
    </row>
    <row r="40" spans="3:23" x14ac:dyDescent="0.25">
      <c r="N40" s="20" t="s">
        <v>51</v>
      </c>
      <c r="O40" s="21"/>
      <c r="P40" s="22"/>
      <c r="S40" s="3" t="s">
        <v>52</v>
      </c>
      <c r="T40" s="3"/>
      <c r="U40" s="3"/>
      <c r="V40" s="3"/>
      <c r="W40" s="3"/>
    </row>
    <row r="41" spans="3:23" ht="15.75" thickBot="1" x14ac:dyDescent="0.3">
      <c r="F41" s="1" t="s">
        <v>1</v>
      </c>
      <c r="G41" s="1" t="s">
        <v>2</v>
      </c>
      <c r="H41" s="1" t="s">
        <v>3</v>
      </c>
      <c r="I41" s="1" t="s">
        <v>4</v>
      </c>
      <c r="J41" s="1" t="s">
        <v>5</v>
      </c>
      <c r="K41" s="1" t="s">
        <v>6</v>
      </c>
      <c r="L41" s="1" t="s">
        <v>7</v>
      </c>
      <c r="N41" s="1" t="s">
        <v>33</v>
      </c>
      <c r="O41" s="1" t="s">
        <v>34</v>
      </c>
      <c r="P41" s="1" t="s">
        <v>35</v>
      </c>
      <c r="S41" s="1" t="s">
        <v>3</v>
      </c>
      <c r="T41" s="1" t="s">
        <v>5</v>
      </c>
      <c r="U41" s="1" t="s">
        <v>6</v>
      </c>
      <c r="V41" s="1" t="s">
        <v>7</v>
      </c>
      <c r="W41" s="1" t="s">
        <v>8</v>
      </c>
    </row>
    <row r="42" spans="3:23" ht="15.75" thickBot="1" x14ac:dyDescent="0.3">
      <c r="C42" s="1" t="s">
        <v>54</v>
      </c>
      <c r="D42" s="27" t="s">
        <v>27</v>
      </c>
      <c r="E42" s="1">
        <v>0</v>
      </c>
      <c r="F42" s="30" t="str">
        <f>MID(DEC2BIN(CODE(D42),8),2,1)</f>
        <v>0</v>
      </c>
      <c r="G42" s="30" t="str">
        <f>MID(DEC2BIN(CODE(D42),8),3,1)</f>
        <v>1</v>
      </c>
      <c r="H42" s="30" t="str">
        <f>MID(DEC2BIN(CODE(D42),8),4,1)</f>
        <v>0</v>
      </c>
      <c r="I42" s="30" t="str">
        <f>MID(DEC2BIN(CODE(D42),8),5,1)</f>
        <v>0</v>
      </c>
      <c r="J42" s="30" t="str">
        <f>MID(DEC2BIN(CODE(D42),8),6,1)</f>
        <v>1</v>
      </c>
      <c r="K42" s="30" t="str">
        <f>MID(DEC2BIN(CODE(D42),8),7,1)</f>
        <v>0</v>
      </c>
      <c r="L42" s="30" t="str">
        <f>MID(DEC2BIN(CODE(D42),8),8,1)</f>
        <v>1</v>
      </c>
      <c r="N42" s="11">
        <f>IF(ISEVEN(F42+H42+J42+L42),0,1)</f>
        <v>0</v>
      </c>
      <c r="O42" s="11">
        <f>IF(ISEVEN(G42+H42+K42+L42),0,1)</f>
        <v>0</v>
      </c>
      <c r="P42" s="11">
        <f>IF(ISEVEN(I42+J42+K42+L42),0,1)</f>
        <v>0</v>
      </c>
      <c r="S42" s="1" t="str">
        <f>IF(AND(N42,O42,NOT(P42)),IF(H42=1,0,1),H42)</f>
        <v>0</v>
      </c>
      <c r="T42" s="1" t="str">
        <f>IF(AND(N42,NOT(O42),P42),IF(J42=1,0,1),J42)</f>
        <v>1</v>
      </c>
      <c r="U42" s="1" t="str">
        <f>IF(AND(NOT(N42),O42,P42),IF(K42=1,0,1),K42)</f>
        <v>0</v>
      </c>
      <c r="V42" s="1" t="str">
        <f>IF(AND(36,O42,P42),IF(L42=1,0,1),L42)</f>
        <v>1</v>
      </c>
      <c r="W42" s="23">
        <f>BIN2DEC(CONCATENATE(S42,T42,U42,V42))</f>
        <v>5</v>
      </c>
    </row>
  </sheetData>
  <mergeCells count="14">
    <mergeCell ref="S34:W34"/>
    <mergeCell ref="C31:W31"/>
    <mergeCell ref="N40:P40"/>
    <mergeCell ref="S40:W40"/>
    <mergeCell ref="C32:D32"/>
    <mergeCell ref="E38:H38"/>
    <mergeCell ref="E39:H39"/>
    <mergeCell ref="I38:L38"/>
    <mergeCell ref="I39:L39"/>
    <mergeCell ref="N34:P34"/>
    <mergeCell ref="B1:Y1"/>
    <mergeCell ref="P17:R17"/>
    <mergeCell ref="F2:L2"/>
    <mergeCell ref="S2: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Codage</vt:lpstr>
      <vt:lpstr>Décodage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2018-01-24T14:05:48Z</dcterms:modified>
</cp:coreProperties>
</file>