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vecchio\Desktop\"/>
    </mc:Choice>
  </mc:AlternateContent>
  <bookViews>
    <workbookView xWindow="0" yWindow="0" windowWidth="23040" windowHeight="8928"/>
  </bookViews>
  <sheets>
    <sheet name="PLANING CONGE" sheetId="1" r:id="rId1"/>
    <sheet name="JOURS FERIES" sheetId="2" r:id="rId2"/>
    <sheet name="ASTREINTE" sheetId="3" r:id="rId3"/>
  </sheets>
  <externalReferences>
    <externalReference r:id="rId4"/>
  </externalReferences>
  <definedNames>
    <definedName name="An">'PLANING CONGE'!$D$2</definedName>
    <definedName name="année">'PLANING CONGE'!$A$1</definedName>
    <definedName name="astdec">ASTREINTE!$C$25:$C$66</definedName>
    <definedName name="astint">ASTREINTE!$D$25:$D$66</definedName>
    <definedName name="date_début">'PLANING CONGE'!$E$1</definedName>
    <definedName name="debast">ASTREINTE!$A$25:$A$66</definedName>
    <definedName name="DEBVACC">'JOURS FERIES'!$C$5:$C$15</definedName>
    <definedName name="finast">ASTREINTE!$B$25:$B$66</definedName>
    <definedName name="FINVACC">'JOURS FERIES'!$D$5:$D$15</definedName>
    <definedName name="joursferies">'JOURS FERIES'!$A$3:$A$14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E10" i="1"/>
  <c r="F10" i="1"/>
  <c r="G10" i="1"/>
  <c r="I10" i="1"/>
  <c r="J10" i="1"/>
  <c r="L10" i="1"/>
  <c r="M10" i="1"/>
  <c r="N10" i="1"/>
  <c r="O10" i="1"/>
  <c r="P10" i="1"/>
  <c r="Q10" i="1"/>
  <c r="R10" i="1"/>
  <c r="S10" i="1"/>
  <c r="T10" i="1"/>
  <c r="U10" i="1"/>
  <c r="W10" i="1"/>
  <c r="X10" i="1"/>
  <c r="Z10" i="1"/>
  <c r="AA10" i="1"/>
  <c r="AB10" i="1"/>
  <c r="D12" i="1" l="1"/>
  <c r="AD9" i="1"/>
  <c r="D17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D15" i="1"/>
  <c r="E15" i="1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5" i="1"/>
  <c r="E14" i="1"/>
  <c r="F14" i="1"/>
  <c r="G14" i="1"/>
  <c r="H14" i="1"/>
  <c r="I14" i="1"/>
  <c r="J14" i="1"/>
  <c r="K14" i="1"/>
  <c r="L14" i="1"/>
  <c r="M14" i="1"/>
  <c r="N14" i="1"/>
  <c r="D14" i="1"/>
  <c r="R14" i="1" l="1"/>
  <c r="S14" i="1"/>
  <c r="T14" i="1"/>
  <c r="U14" i="1"/>
  <c r="V14" i="1"/>
  <c r="W14" i="1"/>
  <c r="X14" i="1"/>
  <c r="Y14" i="1"/>
  <c r="Z14" i="1"/>
  <c r="O14" i="1"/>
  <c r="P14" i="1"/>
  <c r="Q14" i="1"/>
  <c r="E5" i="1"/>
  <c r="D6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C14" i="1"/>
  <c r="AD14" i="1"/>
  <c r="AE14" i="1"/>
  <c r="AF14" i="1"/>
  <c r="AG14" i="1"/>
  <c r="AH14" i="1"/>
  <c r="AF15" i="1"/>
  <c r="AG15" i="1"/>
  <c r="AH15" i="1"/>
  <c r="AA15" i="1"/>
  <c r="AB15" i="1"/>
  <c r="AC15" i="1"/>
  <c r="AD15" i="1"/>
  <c r="AE15" i="1"/>
  <c r="D13" i="1" l="1"/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D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AC6" i="1"/>
  <c r="AD6" i="1"/>
  <c r="AE6" i="1"/>
  <c r="AF6" i="1"/>
  <c r="AG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F9" i="1" l="1"/>
  <c r="AG9" i="1"/>
  <c r="AH6" i="1"/>
  <c r="AI6" i="1"/>
  <c r="AJ6" i="1"/>
  <c r="AJ10" i="1" s="1"/>
  <c r="AK6" i="1"/>
  <c r="AK10" i="1" s="1"/>
  <c r="AL6" i="1"/>
  <c r="AM6" i="1"/>
  <c r="AN6" i="1"/>
  <c r="AN10" i="1" s="1"/>
  <c r="AO6" i="1"/>
  <c r="AO10" i="1" s="1"/>
  <c r="AP6" i="1"/>
  <c r="AQ6" i="1"/>
  <c r="AR6" i="1"/>
  <c r="AR10" i="1" s="1"/>
  <c r="AS6" i="1"/>
  <c r="AS10" i="1" s="1"/>
  <c r="AT6" i="1"/>
  <c r="AT10" i="1" s="1"/>
  <c r="AU6" i="1"/>
  <c r="AV6" i="1"/>
  <c r="AV10" i="1" s="1"/>
  <c r="AW6" i="1"/>
  <c r="AW10" i="1" s="1"/>
  <c r="AX6" i="1"/>
  <c r="AX10" i="1" s="1"/>
  <c r="AY6" i="1"/>
  <c r="AZ6" i="1"/>
  <c r="AZ10" i="1" s="1"/>
  <c r="BA6" i="1"/>
  <c r="BA10" i="1" s="1"/>
  <c r="BB6" i="1"/>
  <c r="BB10" i="1" s="1"/>
  <c r="BC6" i="1"/>
  <c r="BD6" i="1"/>
  <c r="BE6" i="1"/>
  <c r="BF6" i="1"/>
  <c r="BG6" i="1"/>
  <c r="BH6" i="1"/>
  <c r="BI6" i="1"/>
  <c r="BJ6" i="1"/>
  <c r="BK6" i="1"/>
  <c r="AE9" i="1"/>
  <c r="AC10" i="1"/>
  <c r="AD10" i="1"/>
  <c r="AE10" i="1"/>
  <c r="AF10" i="1"/>
  <c r="AG10" i="1"/>
  <c r="D9" i="1"/>
  <c r="D10" i="1"/>
  <c r="AI10" i="1"/>
  <c r="AM10" i="1"/>
  <c r="AQ10" i="1"/>
  <c r="AU10" i="1"/>
  <c r="AY10" i="1"/>
  <c r="BC10" i="1"/>
  <c r="AQ11" i="1"/>
  <c r="BL6" i="1"/>
  <c r="BM6" i="1"/>
  <c r="AP11" i="1" l="1"/>
  <c r="AP10" i="1"/>
  <c r="AL10" i="1"/>
  <c r="AH10" i="1"/>
  <c r="AS11" i="1"/>
  <c r="AH9" i="1"/>
  <c r="AR11" i="1"/>
  <c r="D8" i="1"/>
  <c r="E8" i="1" l="1"/>
  <c r="E1" i="1"/>
  <c r="D4" i="1" s="1"/>
  <c r="A11" i="2"/>
  <c r="A10" i="2"/>
  <c r="A9" i="2"/>
  <c r="A8" i="2"/>
  <c r="A7" i="2"/>
  <c r="A6" i="2"/>
  <c r="A5" i="2"/>
  <c r="A4" i="2"/>
  <c r="A3" i="2"/>
  <c r="A14" i="2" s="1"/>
  <c r="A1" i="2"/>
  <c r="F8" i="1" l="1"/>
  <c r="G8" i="1"/>
  <c r="E4" i="1"/>
  <c r="A12" i="2"/>
  <c r="A13" i="2"/>
  <c r="E17" i="1" l="1"/>
  <c r="H8" i="1"/>
  <c r="F4" i="1"/>
  <c r="F17" i="1" l="1"/>
  <c r="I8" i="1"/>
  <c r="G4" i="1"/>
  <c r="G17" i="1" l="1"/>
  <c r="J8" i="1"/>
  <c r="H4" i="1"/>
  <c r="H17" i="1" l="1"/>
  <c r="K8" i="1"/>
  <c r="I4" i="1"/>
  <c r="I17" i="1" l="1"/>
  <c r="L8" i="1"/>
  <c r="J4" i="1"/>
  <c r="J17" i="1" l="1"/>
  <c r="M8" i="1"/>
  <c r="K4" i="1"/>
  <c r="K17" i="1" l="1"/>
  <c r="N8" i="1"/>
  <c r="L4" i="1"/>
  <c r="L17" i="1" l="1"/>
  <c r="O8" i="1"/>
  <c r="M4" i="1"/>
  <c r="M17" i="1" l="1"/>
  <c r="P8" i="1"/>
  <c r="N4" i="1"/>
  <c r="N17" i="1" l="1"/>
  <c r="Q8" i="1"/>
  <c r="O4" i="1"/>
  <c r="O17" i="1" l="1"/>
  <c r="R8" i="1"/>
  <c r="P4" i="1"/>
  <c r="P17" i="1" l="1"/>
  <c r="S8" i="1"/>
  <c r="Q4" i="1"/>
  <c r="Q17" i="1" l="1"/>
  <c r="T8" i="1"/>
  <c r="R4" i="1"/>
  <c r="R17" i="1" l="1"/>
  <c r="U8" i="1"/>
  <c r="S4" i="1"/>
  <c r="S17" i="1" l="1"/>
  <c r="V8" i="1"/>
  <c r="T4" i="1"/>
  <c r="T17" i="1" l="1"/>
  <c r="W8" i="1"/>
  <c r="U4" i="1"/>
  <c r="U17" i="1" l="1"/>
  <c r="X8" i="1"/>
  <c r="V4" i="1"/>
  <c r="Y8" i="1" l="1"/>
  <c r="W4" i="1"/>
  <c r="Z8" i="1" l="1"/>
  <c r="X4" i="1"/>
  <c r="AA8" i="1" l="1"/>
  <c r="Y4" i="1"/>
  <c r="U16" i="1" l="1"/>
  <c r="AB8" i="1"/>
  <c r="Z4" i="1"/>
  <c r="V16" i="1" l="1"/>
  <c r="AC8" i="1"/>
  <c r="AA4" i="1"/>
  <c r="W16" i="1" l="1"/>
  <c r="AD8" i="1"/>
  <c r="AB4" i="1"/>
  <c r="X16" i="1" l="1"/>
  <c r="AE8" i="1"/>
  <c r="AC4" i="1"/>
  <c r="Y16" i="1" l="1"/>
  <c r="AF8" i="1"/>
  <c r="AD4" i="1"/>
  <c r="Z16" i="1" l="1"/>
  <c r="AG8" i="1"/>
  <c r="AE4" i="1"/>
  <c r="AH8" i="1" l="1"/>
  <c r="AF4" i="1"/>
  <c r="AI8" i="1" l="1"/>
  <c r="AG4" i="1"/>
  <c r="AG5" i="1" l="1"/>
  <c r="AJ8" i="1"/>
  <c r="AH4" i="1"/>
  <c r="AH5" i="1" l="1"/>
  <c r="AK8" i="1"/>
  <c r="AI4" i="1"/>
  <c r="AI5" i="1" l="1"/>
  <c r="AI13" i="1"/>
  <c r="AI14" i="1"/>
  <c r="AL8" i="1"/>
  <c r="AJ4" i="1"/>
  <c r="AJ5" i="1" l="1"/>
  <c r="AJ14" i="1"/>
  <c r="AJ13" i="1"/>
  <c r="AM8" i="1"/>
  <c r="AK4" i="1"/>
  <c r="AK5" i="1" l="1"/>
  <c r="AK14" i="1"/>
  <c r="AK13" i="1"/>
  <c r="AN8" i="1"/>
  <c r="AL4" i="1"/>
  <c r="AL5" i="1" l="1"/>
  <c r="AL13" i="1"/>
  <c r="AL14" i="1"/>
  <c r="AO8" i="1"/>
  <c r="AM4" i="1"/>
  <c r="AM5" i="1" l="1"/>
  <c r="AM13" i="1"/>
  <c r="AM14" i="1"/>
  <c r="AP8" i="1"/>
  <c r="AN4" i="1"/>
  <c r="AQ8" i="1" l="1"/>
  <c r="AN5" i="1"/>
  <c r="AN14" i="1"/>
  <c r="AO4" i="1"/>
  <c r="AO5" i="1" l="1"/>
  <c r="AO14" i="1"/>
  <c r="AR8" i="1"/>
  <c r="AP4" i="1"/>
  <c r="AS8" i="1" l="1"/>
  <c r="AP5" i="1"/>
  <c r="AP14" i="1"/>
  <c r="AQ4" i="1"/>
  <c r="AQ5" i="1" l="1"/>
  <c r="AT8" i="1"/>
  <c r="AR4" i="1"/>
  <c r="AR5" i="1" l="1"/>
  <c r="AU8" i="1"/>
  <c r="AS4" i="1"/>
  <c r="AV8" i="1" l="1"/>
  <c r="AS5" i="1"/>
  <c r="AT4" i="1"/>
  <c r="AT5" i="1" l="1"/>
  <c r="AW8" i="1"/>
  <c r="AU4" i="1"/>
  <c r="AX8" i="1" l="1"/>
  <c r="AU5" i="1"/>
  <c r="AV4" i="1"/>
  <c r="AY8" i="1" l="1"/>
  <c r="AV5" i="1"/>
  <c r="AW4" i="1"/>
  <c r="AW5" i="1" l="1"/>
  <c r="AZ8" i="1"/>
  <c r="AX4" i="1"/>
  <c r="BA8" i="1" l="1"/>
  <c r="AX5" i="1"/>
  <c r="AY4" i="1"/>
  <c r="AY5" i="1" l="1"/>
  <c r="BB8" i="1"/>
  <c r="AZ4" i="1"/>
  <c r="AZ5" i="1" l="1"/>
  <c r="BC8" i="1"/>
  <c r="BA4" i="1"/>
  <c r="BA5" i="1" l="1"/>
  <c r="BD8" i="1"/>
  <c r="BB4" i="1"/>
  <c r="BB5" i="1" l="1"/>
  <c r="BE8" i="1"/>
  <c r="BC4" i="1"/>
  <c r="BC5" i="1" l="1"/>
  <c r="BF8" i="1"/>
  <c r="BD4" i="1"/>
  <c r="BD5" i="1" l="1"/>
  <c r="BD10" i="1"/>
  <c r="BG8" i="1"/>
  <c r="BE4" i="1"/>
  <c r="BE5" i="1" l="1"/>
  <c r="BE10" i="1"/>
  <c r="BH8" i="1"/>
  <c r="BF4" i="1"/>
  <c r="BF5" i="1" l="1"/>
  <c r="BF10" i="1"/>
  <c r="BI8" i="1"/>
  <c r="BG4" i="1"/>
  <c r="BG5" i="1" l="1"/>
  <c r="BG10" i="1"/>
  <c r="BJ8" i="1"/>
  <c r="BH4" i="1"/>
  <c r="BH5" i="1" l="1"/>
  <c r="BH10" i="1"/>
  <c r="BK8" i="1"/>
  <c r="BI4" i="1"/>
  <c r="BI5" i="1" l="1"/>
  <c r="BI10" i="1"/>
  <c r="BL8" i="1"/>
  <c r="BJ4" i="1"/>
  <c r="BJ5" i="1" l="1"/>
  <c r="BJ10" i="1"/>
  <c r="BM8" i="1"/>
  <c r="BK4" i="1"/>
  <c r="BK5" i="1" l="1"/>
  <c r="BK10" i="1"/>
  <c r="BN8" i="1"/>
  <c r="BL4" i="1"/>
  <c r="BL5" i="1" l="1"/>
  <c r="BL10" i="1"/>
  <c r="BO8" i="1"/>
  <c r="BM4" i="1"/>
  <c r="BM5" i="1" l="1"/>
  <c r="BM10" i="1"/>
  <c r="BP8" i="1"/>
  <c r="BN4" i="1"/>
  <c r="BN6" i="1" s="1"/>
  <c r="BN5" i="1" l="1"/>
  <c r="BN10" i="1"/>
  <c r="BQ8" i="1"/>
  <c r="BO4" i="1"/>
  <c r="BO6" i="1" s="1"/>
  <c r="BO5" i="1" l="1"/>
  <c r="BO10" i="1"/>
  <c r="BR8" i="1"/>
  <c r="BP4" i="1"/>
  <c r="BP6" i="1" s="1"/>
  <c r="BS8" i="1" l="1"/>
  <c r="BP5" i="1"/>
  <c r="BP10" i="1"/>
  <c r="BQ4" i="1"/>
  <c r="BQ6" i="1" s="1"/>
  <c r="BQ5" i="1" l="1"/>
  <c r="BQ10" i="1"/>
  <c r="BT8" i="1"/>
  <c r="BR4" i="1"/>
  <c r="BR6" i="1" s="1"/>
  <c r="BR5" i="1" l="1"/>
  <c r="BR10" i="1"/>
  <c r="BU8" i="1"/>
  <c r="BS4" i="1"/>
  <c r="BS6" i="1" s="1"/>
  <c r="BS5" i="1" l="1"/>
  <c r="BS10" i="1"/>
  <c r="BV8" i="1"/>
  <c r="BT4" i="1"/>
  <c r="BT6" i="1" s="1"/>
  <c r="BT5" i="1" l="1"/>
  <c r="BT10" i="1"/>
  <c r="BW8" i="1"/>
  <c r="BU4" i="1"/>
  <c r="BU6" i="1" s="1"/>
  <c r="BU5" i="1" l="1"/>
  <c r="BU10" i="1"/>
  <c r="BX8" i="1"/>
  <c r="BV4" i="1"/>
  <c r="BV6" i="1" s="1"/>
  <c r="BV5" i="1" l="1"/>
  <c r="BV10" i="1"/>
  <c r="BY8" i="1"/>
  <c r="BW4" i="1"/>
  <c r="BW6" i="1" s="1"/>
  <c r="BW5" i="1" l="1"/>
  <c r="BW10" i="1"/>
  <c r="BZ8" i="1"/>
  <c r="BX4" i="1"/>
  <c r="BX6" i="1" s="1"/>
  <c r="BX5" i="1" l="1"/>
  <c r="BX10" i="1"/>
  <c r="CA8" i="1"/>
  <c r="BY4" i="1"/>
  <c r="BY6" i="1" s="1"/>
  <c r="BY5" i="1" l="1"/>
  <c r="BY10" i="1"/>
  <c r="CB8" i="1"/>
  <c r="BZ4" i="1"/>
  <c r="BZ6" i="1" s="1"/>
  <c r="BZ5" i="1" l="1"/>
  <c r="BZ10" i="1"/>
  <c r="CC8" i="1"/>
  <c r="CA4" i="1"/>
  <c r="CA6" i="1" s="1"/>
  <c r="CA5" i="1" l="1"/>
  <c r="CA10" i="1"/>
  <c r="CD8" i="1"/>
  <c r="CB4" i="1"/>
  <c r="CB6" i="1" s="1"/>
  <c r="CB5" i="1" l="1"/>
  <c r="CB10" i="1"/>
  <c r="CE8" i="1"/>
  <c r="CC4" i="1"/>
  <c r="CC6" i="1" s="1"/>
  <c r="CC5" i="1" l="1"/>
  <c r="CC10" i="1"/>
  <c r="CF8" i="1"/>
  <c r="CD4" i="1"/>
  <c r="CD6" i="1" s="1"/>
  <c r="CD5" i="1" l="1"/>
  <c r="CD10" i="1"/>
  <c r="CG8" i="1"/>
  <c r="CE4" i="1"/>
  <c r="CE6" i="1" s="1"/>
  <c r="CE5" i="1" l="1"/>
  <c r="CE10" i="1"/>
  <c r="CH8" i="1"/>
  <c r="CF4" i="1"/>
  <c r="CF6" i="1" s="1"/>
  <c r="CF5" i="1" l="1"/>
  <c r="CF10" i="1"/>
  <c r="CI8" i="1"/>
  <c r="CG4" i="1"/>
  <c r="CG6" i="1" s="1"/>
  <c r="CG5" i="1" l="1"/>
  <c r="CG10" i="1"/>
  <c r="CJ8" i="1"/>
  <c r="CH4" i="1"/>
  <c r="CH6" i="1" s="1"/>
  <c r="CH5" i="1" l="1"/>
  <c r="CH10" i="1"/>
  <c r="CK8" i="1"/>
  <c r="CI4" i="1"/>
  <c r="CI6" i="1" s="1"/>
  <c r="CI5" i="1" l="1"/>
  <c r="CI10" i="1"/>
  <c r="CL8" i="1"/>
  <c r="CJ4" i="1"/>
  <c r="CJ6" i="1" s="1"/>
  <c r="CJ5" i="1" l="1"/>
  <c r="CJ10" i="1"/>
  <c r="CM8" i="1"/>
  <c r="CK4" i="1"/>
  <c r="CK6" i="1" s="1"/>
  <c r="CN8" i="1" l="1"/>
  <c r="CK5" i="1"/>
  <c r="CK10" i="1"/>
  <c r="CL4" i="1"/>
  <c r="CL6" i="1" s="1"/>
  <c r="CL5" i="1" l="1"/>
  <c r="CL10" i="1"/>
  <c r="CO8" i="1"/>
  <c r="CM4" i="1"/>
  <c r="CM6" i="1" s="1"/>
  <c r="CM5" i="1" l="1"/>
  <c r="CM10" i="1"/>
  <c r="CP8" i="1"/>
  <c r="CN4" i="1"/>
  <c r="CN6" i="1" s="1"/>
  <c r="CN5" i="1" l="1"/>
  <c r="CN10" i="1"/>
  <c r="CQ8" i="1"/>
  <c r="CO4" i="1"/>
  <c r="CO6" i="1" s="1"/>
  <c r="CO5" i="1" l="1"/>
  <c r="CO10" i="1"/>
  <c r="CR8" i="1"/>
  <c r="CP4" i="1"/>
  <c r="CP6" i="1" s="1"/>
  <c r="CP5" i="1" l="1"/>
  <c r="CP10" i="1"/>
  <c r="CS8" i="1"/>
  <c r="CQ4" i="1"/>
  <c r="CQ6" i="1" s="1"/>
  <c r="CQ5" i="1" l="1"/>
  <c r="CQ10" i="1"/>
  <c r="CT8" i="1"/>
  <c r="CR4" i="1"/>
  <c r="CR6" i="1" s="1"/>
  <c r="CU8" i="1" l="1"/>
  <c r="CR5" i="1"/>
  <c r="CR10" i="1"/>
  <c r="CS4" i="1"/>
  <c r="CS6" i="1" s="1"/>
  <c r="CS5" i="1" l="1"/>
  <c r="CS10" i="1"/>
  <c r="CV8" i="1"/>
  <c r="CT4" i="1"/>
  <c r="CT6" i="1" s="1"/>
  <c r="CT5" i="1" l="1"/>
  <c r="CT10" i="1"/>
  <c r="CW8" i="1"/>
  <c r="CU4" i="1"/>
  <c r="CU6" i="1" s="1"/>
  <c r="CU5" i="1" l="1"/>
  <c r="CU10" i="1"/>
  <c r="CX8" i="1"/>
  <c r="CV4" i="1"/>
  <c r="CV6" i="1" s="1"/>
  <c r="CV5" i="1" l="1"/>
  <c r="CV10" i="1"/>
  <c r="CY8" i="1"/>
  <c r="CW4" i="1"/>
  <c r="CW6" i="1" s="1"/>
  <c r="CW5" i="1" l="1"/>
  <c r="CW10" i="1"/>
  <c r="CZ8" i="1"/>
  <c r="CX4" i="1"/>
  <c r="CX6" i="1" s="1"/>
  <c r="CX5" i="1" l="1"/>
  <c r="CX10" i="1"/>
  <c r="DA8" i="1"/>
  <c r="CY4" i="1"/>
  <c r="CY6" i="1" s="1"/>
  <c r="DB8" i="1" l="1"/>
  <c r="CY5" i="1"/>
  <c r="CY10" i="1"/>
  <c r="CZ4" i="1"/>
  <c r="CZ6" i="1" s="1"/>
  <c r="CZ5" i="1" l="1"/>
  <c r="CZ10" i="1"/>
  <c r="DC8" i="1"/>
  <c r="DA4" i="1"/>
  <c r="DA6" i="1" s="1"/>
  <c r="DA5" i="1" l="1"/>
  <c r="DA10" i="1"/>
  <c r="DD8" i="1"/>
  <c r="DB4" i="1"/>
  <c r="DB6" i="1" s="1"/>
  <c r="DB5" i="1" l="1"/>
  <c r="DB10" i="1"/>
  <c r="DE8" i="1"/>
  <c r="DC4" i="1"/>
  <c r="DC6" i="1" s="1"/>
  <c r="DC5" i="1" l="1"/>
  <c r="DC10" i="1"/>
  <c r="DF8" i="1"/>
  <c r="DD4" i="1"/>
  <c r="DD6" i="1" s="1"/>
  <c r="DD5" i="1" l="1"/>
  <c r="DD10" i="1"/>
  <c r="DG8" i="1"/>
  <c r="DE4" i="1"/>
  <c r="DE6" i="1" s="1"/>
  <c r="DE5" i="1" l="1"/>
  <c r="DE10" i="1"/>
  <c r="DH8" i="1"/>
  <c r="DF4" i="1"/>
  <c r="DF6" i="1" s="1"/>
  <c r="DI8" i="1" l="1"/>
  <c r="DF5" i="1"/>
  <c r="DF10" i="1"/>
  <c r="DG4" i="1"/>
  <c r="DG6" i="1" s="1"/>
  <c r="DG5" i="1" l="1"/>
  <c r="DG10" i="1"/>
  <c r="DJ8" i="1"/>
  <c r="DH4" i="1"/>
  <c r="DH6" i="1" s="1"/>
  <c r="DH5" i="1" l="1"/>
  <c r="DH10" i="1"/>
  <c r="DK8" i="1"/>
  <c r="DI4" i="1"/>
  <c r="DI6" i="1" s="1"/>
  <c r="DI5" i="1" l="1"/>
  <c r="DI10" i="1"/>
  <c r="DL8" i="1"/>
  <c r="DJ4" i="1"/>
  <c r="DJ6" i="1" s="1"/>
  <c r="DJ5" i="1" l="1"/>
  <c r="DJ10" i="1"/>
  <c r="DM8" i="1"/>
  <c r="DK4" i="1"/>
  <c r="DK6" i="1" s="1"/>
  <c r="DK5" i="1" l="1"/>
  <c r="DK10" i="1"/>
  <c r="DN8" i="1"/>
  <c r="DL4" i="1"/>
  <c r="DL6" i="1" s="1"/>
  <c r="DL5" i="1" l="1"/>
  <c r="DL10" i="1"/>
  <c r="DO8" i="1"/>
  <c r="DM4" i="1"/>
  <c r="DM6" i="1" s="1"/>
  <c r="DP8" i="1" l="1"/>
  <c r="DM5" i="1"/>
  <c r="DM10" i="1"/>
  <c r="DN4" i="1"/>
  <c r="DN6" i="1" s="1"/>
  <c r="DN5" i="1" l="1"/>
  <c r="DN10" i="1"/>
  <c r="DQ8" i="1"/>
  <c r="DO4" i="1"/>
  <c r="DO6" i="1" s="1"/>
  <c r="DO5" i="1" l="1"/>
  <c r="DO10" i="1"/>
  <c r="DR8" i="1"/>
  <c r="DP4" i="1"/>
  <c r="DP6" i="1" s="1"/>
  <c r="DP5" i="1" l="1"/>
  <c r="DP10" i="1"/>
  <c r="DS8" i="1"/>
  <c r="DQ4" i="1"/>
  <c r="DQ6" i="1" s="1"/>
  <c r="DQ5" i="1" l="1"/>
  <c r="DQ10" i="1"/>
  <c r="DT8" i="1"/>
  <c r="DR4" i="1"/>
  <c r="DR6" i="1" s="1"/>
  <c r="DR5" i="1" l="1"/>
  <c r="DR10" i="1"/>
  <c r="DU8" i="1"/>
  <c r="DS4" i="1"/>
  <c r="DS6" i="1" s="1"/>
  <c r="DS5" i="1" l="1"/>
  <c r="DS10" i="1"/>
  <c r="DV8" i="1"/>
  <c r="DT4" i="1"/>
  <c r="DT6" i="1" s="1"/>
  <c r="DW8" i="1" l="1"/>
  <c r="DT5" i="1"/>
  <c r="DT10" i="1"/>
  <c r="DU4" i="1"/>
  <c r="DU6" i="1" s="1"/>
  <c r="DU5" i="1" l="1"/>
  <c r="DU10" i="1"/>
  <c r="DX8" i="1"/>
  <c r="DV4" i="1"/>
  <c r="DV6" i="1" s="1"/>
  <c r="DV5" i="1" l="1"/>
  <c r="DV10" i="1"/>
  <c r="DY8" i="1"/>
  <c r="DW4" i="1"/>
  <c r="DW6" i="1" s="1"/>
  <c r="DW5" i="1" l="1"/>
  <c r="DW10" i="1"/>
  <c r="DZ8" i="1"/>
  <c r="DX4" i="1"/>
  <c r="DX6" i="1" s="1"/>
  <c r="DX5" i="1" l="1"/>
  <c r="DX10" i="1"/>
  <c r="EA8" i="1"/>
  <c r="DY4" i="1"/>
  <c r="DY6" i="1" s="1"/>
  <c r="DY5" i="1" l="1"/>
  <c r="DY10" i="1"/>
  <c r="EB8" i="1"/>
  <c r="DZ4" i="1"/>
  <c r="DZ6" i="1" s="1"/>
  <c r="DZ5" i="1" l="1"/>
  <c r="DZ10" i="1"/>
  <c r="EC8" i="1"/>
  <c r="EA4" i="1"/>
  <c r="EA6" i="1" s="1"/>
  <c r="ED8" i="1" l="1"/>
  <c r="EA5" i="1"/>
  <c r="EA10" i="1"/>
  <c r="EB4" i="1"/>
  <c r="EB6" i="1" s="1"/>
  <c r="EB5" i="1" l="1"/>
  <c r="EB10" i="1"/>
  <c r="EE8" i="1"/>
  <c r="EC4" i="1"/>
  <c r="EC6" i="1" s="1"/>
  <c r="EC5" i="1" l="1"/>
  <c r="EC10" i="1"/>
  <c r="EF8" i="1"/>
  <c r="ED4" i="1"/>
  <c r="ED6" i="1" s="1"/>
  <c r="ED5" i="1" l="1"/>
  <c r="ED10" i="1"/>
  <c r="EG8" i="1"/>
  <c r="EE4" i="1"/>
  <c r="EE6" i="1" s="1"/>
  <c r="EE5" i="1" l="1"/>
  <c r="EE10" i="1"/>
  <c r="EH8" i="1"/>
  <c r="EF4" i="1"/>
  <c r="EF6" i="1" s="1"/>
  <c r="EF5" i="1" l="1"/>
  <c r="EF10" i="1"/>
  <c r="EI8" i="1"/>
  <c r="EG4" i="1"/>
  <c r="EG6" i="1" s="1"/>
  <c r="EG5" i="1" l="1"/>
  <c r="EG10" i="1"/>
  <c r="EJ8" i="1"/>
  <c r="EH4" i="1"/>
  <c r="EH6" i="1" s="1"/>
  <c r="EK8" i="1" l="1"/>
  <c r="EH5" i="1"/>
  <c r="EH10" i="1"/>
  <c r="EI4" i="1"/>
  <c r="EI6" i="1" s="1"/>
  <c r="EI5" i="1" l="1"/>
  <c r="EI10" i="1"/>
  <c r="EL8" i="1"/>
  <c r="EJ4" i="1"/>
  <c r="EJ6" i="1" s="1"/>
  <c r="EJ5" i="1" l="1"/>
  <c r="EJ10" i="1"/>
  <c r="EM8" i="1"/>
  <c r="EK4" i="1"/>
  <c r="EK6" i="1" s="1"/>
  <c r="EK5" i="1" l="1"/>
  <c r="EK10" i="1"/>
  <c r="EN8" i="1"/>
  <c r="EL4" i="1"/>
  <c r="EL6" i="1" s="1"/>
  <c r="EL5" i="1" l="1"/>
  <c r="EL10" i="1"/>
  <c r="EO8" i="1"/>
  <c r="EM4" i="1"/>
  <c r="EM6" i="1" s="1"/>
  <c r="EM5" i="1" l="1"/>
  <c r="EM10" i="1"/>
  <c r="EP8" i="1"/>
  <c r="EN4" i="1"/>
  <c r="EN6" i="1" s="1"/>
  <c r="EN5" i="1" l="1"/>
  <c r="EN10" i="1"/>
  <c r="EQ8" i="1"/>
  <c r="EO4" i="1"/>
  <c r="EO6" i="1" s="1"/>
  <c r="EO5" i="1" l="1"/>
  <c r="EO10" i="1"/>
  <c r="ER8" i="1"/>
  <c r="EP4" i="1"/>
  <c r="EP6" i="1" s="1"/>
  <c r="ES8" i="1" l="1"/>
  <c r="EP5" i="1"/>
  <c r="EP10" i="1"/>
  <c r="EQ4" i="1"/>
  <c r="EQ6" i="1" s="1"/>
  <c r="EQ5" i="1" l="1"/>
  <c r="EQ10" i="1"/>
  <c r="ET8" i="1"/>
  <c r="ER4" i="1"/>
  <c r="ER6" i="1" s="1"/>
  <c r="ER5" i="1" l="1"/>
  <c r="ER10" i="1"/>
  <c r="EU8" i="1"/>
  <c r="ES4" i="1"/>
  <c r="ES6" i="1" s="1"/>
  <c r="ES5" i="1" l="1"/>
  <c r="ES10" i="1"/>
  <c r="EV8" i="1"/>
  <c r="ET4" i="1"/>
  <c r="ET6" i="1" s="1"/>
  <c r="ET5" i="1" l="1"/>
  <c r="ET10" i="1"/>
  <c r="EW8" i="1"/>
  <c r="EU4" i="1"/>
  <c r="EU6" i="1" s="1"/>
  <c r="EU5" i="1" l="1"/>
  <c r="EU10" i="1"/>
  <c r="EX8" i="1"/>
  <c r="EV4" i="1"/>
  <c r="EV6" i="1" s="1"/>
  <c r="EV5" i="1" l="1"/>
  <c r="EV10" i="1"/>
  <c r="EY8" i="1"/>
  <c r="EW4" i="1"/>
  <c r="EW6" i="1" s="1"/>
  <c r="EW5" i="1" l="1"/>
  <c r="EW10" i="1"/>
  <c r="EZ8" i="1"/>
  <c r="EX4" i="1"/>
  <c r="EX6" i="1" s="1"/>
  <c r="EX5" i="1" l="1"/>
  <c r="EX10" i="1"/>
  <c r="FA8" i="1"/>
  <c r="EY4" i="1"/>
  <c r="EY6" i="1" s="1"/>
  <c r="EY5" i="1" l="1"/>
  <c r="EY10" i="1"/>
  <c r="FB8" i="1"/>
  <c r="EZ4" i="1"/>
  <c r="EZ6" i="1" s="1"/>
  <c r="EZ5" i="1" l="1"/>
  <c r="EZ10" i="1"/>
  <c r="FC8" i="1"/>
  <c r="FA4" i="1"/>
  <c r="FA6" i="1" s="1"/>
  <c r="FA5" i="1" l="1"/>
  <c r="FA10" i="1"/>
  <c r="FD8" i="1"/>
  <c r="FB4" i="1"/>
  <c r="FB6" i="1" s="1"/>
  <c r="FB5" i="1" l="1"/>
  <c r="FB10" i="1"/>
  <c r="FE8" i="1"/>
  <c r="FC4" i="1"/>
  <c r="FC6" i="1" s="1"/>
  <c r="FC5" i="1" l="1"/>
  <c r="FC10" i="1"/>
  <c r="FF8" i="1"/>
  <c r="FD4" i="1"/>
  <c r="FD6" i="1" s="1"/>
  <c r="FD5" i="1" l="1"/>
  <c r="FD10" i="1"/>
  <c r="FG8" i="1"/>
  <c r="FE4" i="1"/>
  <c r="FE6" i="1" s="1"/>
  <c r="FE5" i="1" l="1"/>
  <c r="FE10" i="1"/>
  <c r="FH8" i="1"/>
  <c r="FF4" i="1"/>
  <c r="FF6" i="1" s="1"/>
  <c r="FF5" i="1" l="1"/>
  <c r="FF10" i="1"/>
  <c r="FI8" i="1"/>
  <c r="FG4" i="1"/>
  <c r="FG6" i="1" s="1"/>
  <c r="FG5" i="1" l="1"/>
  <c r="FG10" i="1"/>
  <c r="FJ8" i="1"/>
  <c r="FH4" i="1"/>
  <c r="FH6" i="1" s="1"/>
  <c r="FH5" i="1" l="1"/>
  <c r="FH10" i="1"/>
  <c r="FK8" i="1"/>
  <c r="FI4" i="1"/>
  <c r="FI6" i="1" s="1"/>
  <c r="FI5" i="1" l="1"/>
  <c r="FI10" i="1"/>
  <c r="FL8" i="1"/>
  <c r="FJ4" i="1"/>
  <c r="FJ6" i="1" s="1"/>
  <c r="FJ5" i="1" l="1"/>
  <c r="FJ10" i="1"/>
  <c r="FM8" i="1"/>
  <c r="FK4" i="1"/>
  <c r="FK6" i="1" s="1"/>
  <c r="FK5" i="1" l="1"/>
  <c r="FK10" i="1"/>
  <c r="FN8" i="1"/>
  <c r="FL4" i="1"/>
  <c r="FL6" i="1" s="1"/>
  <c r="FL5" i="1" l="1"/>
  <c r="FL10" i="1"/>
  <c r="FO8" i="1"/>
  <c r="FM4" i="1"/>
  <c r="FM6" i="1" s="1"/>
  <c r="FP8" i="1" l="1"/>
  <c r="FM5" i="1"/>
  <c r="FM10" i="1"/>
  <c r="FN4" i="1"/>
  <c r="FN6" i="1" s="1"/>
  <c r="FN5" i="1" l="1"/>
  <c r="FN10" i="1"/>
  <c r="FQ8" i="1"/>
  <c r="FO4" i="1"/>
  <c r="FO6" i="1" s="1"/>
  <c r="FR8" i="1" l="1"/>
  <c r="FO5" i="1"/>
  <c r="FO10" i="1"/>
  <c r="FP4" i="1"/>
  <c r="FP6" i="1" s="1"/>
  <c r="FP5" i="1" l="1"/>
  <c r="FP10" i="1"/>
  <c r="FS8" i="1"/>
  <c r="FQ4" i="1"/>
  <c r="FQ6" i="1" s="1"/>
  <c r="FT8" i="1" l="1"/>
  <c r="FQ5" i="1"/>
  <c r="FQ10" i="1"/>
  <c r="FR4" i="1"/>
  <c r="FR6" i="1" s="1"/>
  <c r="FR5" i="1" l="1"/>
  <c r="FR10" i="1"/>
  <c r="FU8" i="1"/>
  <c r="FS4" i="1"/>
  <c r="FS6" i="1" s="1"/>
  <c r="FV8" i="1" l="1"/>
  <c r="FS5" i="1"/>
  <c r="FS10" i="1"/>
  <c r="FT4" i="1"/>
  <c r="FT6" i="1" s="1"/>
  <c r="FT5" i="1" l="1"/>
  <c r="FT10" i="1"/>
  <c r="FW8" i="1"/>
  <c r="FU4" i="1"/>
  <c r="FU6" i="1" s="1"/>
  <c r="FX8" i="1" l="1"/>
  <c r="FU5" i="1"/>
  <c r="FU10" i="1"/>
  <c r="FV4" i="1"/>
  <c r="FV6" i="1" s="1"/>
  <c r="FV5" i="1" l="1"/>
  <c r="FV10" i="1"/>
  <c r="FY8" i="1"/>
  <c r="FW4" i="1"/>
  <c r="FW6" i="1" s="1"/>
  <c r="FZ8" i="1" l="1"/>
  <c r="FW5" i="1"/>
  <c r="FW10" i="1"/>
  <c r="FX4" i="1"/>
  <c r="FX6" i="1" s="1"/>
  <c r="FX5" i="1" l="1"/>
  <c r="FX10" i="1"/>
  <c r="GA8" i="1"/>
  <c r="FY4" i="1"/>
  <c r="FY6" i="1" s="1"/>
  <c r="GB8" i="1" l="1"/>
  <c r="FY5" i="1"/>
  <c r="FY10" i="1"/>
  <c r="FZ4" i="1"/>
  <c r="FZ6" i="1" s="1"/>
  <c r="FZ5" i="1" l="1"/>
  <c r="FZ10" i="1"/>
  <c r="GC8" i="1"/>
  <c r="GA4" i="1"/>
  <c r="GA6" i="1" s="1"/>
  <c r="GD8" i="1" l="1"/>
  <c r="GA5" i="1"/>
  <c r="GA10" i="1"/>
  <c r="GB4" i="1"/>
  <c r="GB6" i="1" s="1"/>
  <c r="GB5" i="1" l="1"/>
  <c r="GB10" i="1"/>
  <c r="GE8" i="1"/>
  <c r="GC4" i="1"/>
  <c r="GC6" i="1" s="1"/>
  <c r="GF8" i="1" l="1"/>
  <c r="GC5" i="1"/>
  <c r="GC10" i="1"/>
  <c r="GD4" i="1"/>
  <c r="GD6" i="1" s="1"/>
  <c r="GD5" i="1" l="1"/>
  <c r="GD10" i="1"/>
  <c r="GG8" i="1"/>
  <c r="GE4" i="1"/>
  <c r="GE6" i="1" s="1"/>
  <c r="GH8" i="1" l="1"/>
  <c r="GE5" i="1"/>
  <c r="GE10" i="1"/>
  <c r="GF4" i="1"/>
  <c r="GF6" i="1" s="1"/>
  <c r="GF5" i="1" l="1"/>
  <c r="GF10" i="1"/>
  <c r="GI8" i="1"/>
  <c r="GG4" i="1"/>
  <c r="GG6" i="1" s="1"/>
  <c r="GJ8" i="1" l="1"/>
  <c r="GG5" i="1"/>
  <c r="GG10" i="1"/>
  <c r="GH4" i="1"/>
  <c r="GH6" i="1" s="1"/>
  <c r="GH5" i="1" l="1"/>
  <c r="GH10" i="1"/>
  <c r="GK8" i="1"/>
  <c r="GI4" i="1"/>
  <c r="GI6" i="1" s="1"/>
  <c r="GL8" i="1" l="1"/>
  <c r="GI5" i="1"/>
  <c r="GI10" i="1"/>
  <c r="GJ4" i="1"/>
  <c r="GJ6" i="1" s="1"/>
  <c r="GJ5" i="1" l="1"/>
  <c r="GJ10" i="1"/>
  <c r="GM8" i="1"/>
  <c r="GK4" i="1"/>
  <c r="GK6" i="1" s="1"/>
  <c r="GN8" i="1" l="1"/>
  <c r="GK5" i="1"/>
  <c r="GK10" i="1"/>
  <c r="GL4" i="1"/>
  <c r="GL6" i="1" s="1"/>
  <c r="GL5" i="1" l="1"/>
  <c r="GL10" i="1"/>
  <c r="GO8" i="1"/>
  <c r="GM4" i="1"/>
  <c r="GM6" i="1" s="1"/>
  <c r="GP8" i="1" l="1"/>
  <c r="GM5" i="1"/>
  <c r="GM10" i="1"/>
  <c r="GN4" i="1"/>
  <c r="GN6" i="1" s="1"/>
  <c r="GN5" i="1" l="1"/>
  <c r="GN10" i="1"/>
  <c r="GQ8" i="1"/>
  <c r="GO4" i="1"/>
  <c r="GO6" i="1" s="1"/>
  <c r="GR8" i="1" l="1"/>
  <c r="GO5" i="1"/>
  <c r="GO10" i="1"/>
  <c r="GP4" i="1"/>
  <c r="GP6" i="1" s="1"/>
  <c r="GP5" i="1" l="1"/>
  <c r="GP10" i="1"/>
  <c r="GS8" i="1"/>
  <c r="GQ4" i="1"/>
  <c r="GQ6" i="1" s="1"/>
  <c r="GT8" i="1" l="1"/>
  <c r="GQ5" i="1"/>
  <c r="GQ10" i="1"/>
  <c r="GR4" i="1"/>
  <c r="GR6" i="1" s="1"/>
  <c r="GR5" i="1" l="1"/>
  <c r="GR10" i="1"/>
  <c r="GU8" i="1"/>
  <c r="GS4" i="1"/>
  <c r="GS6" i="1" s="1"/>
  <c r="GV8" i="1" l="1"/>
  <c r="GS5" i="1"/>
  <c r="GS10" i="1"/>
  <c r="GT4" i="1"/>
  <c r="GT6" i="1" s="1"/>
  <c r="GT5" i="1" l="1"/>
  <c r="GT10" i="1"/>
  <c r="GW8" i="1"/>
  <c r="GU4" i="1"/>
  <c r="GU6" i="1" s="1"/>
  <c r="GX8" i="1" l="1"/>
  <c r="GU5" i="1"/>
  <c r="GU10" i="1"/>
  <c r="GV4" i="1"/>
  <c r="GV6" i="1" s="1"/>
  <c r="GV5" i="1" l="1"/>
  <c r="GV10" i="1"/>
  <c r="GY8" i="1"/>
  <c r="GW4" i="1"/>
  <c r="GW6" i="1" s="1"/>
  <c r="GZ8" i="1" l="1"/>
  <c r="GW5" i="1"/>
  <c r="GW10" i="1"/>
  <c r="GX4" i="1"/>
  <c r="GX6" i="1" s="1"/>
  <c r="GX5" i="1" l="1"/>
  <c r="GX10" i="1"/>
  <c r="HA8" i="1"/>
  <c r="GY4" i="1"/>
  <c r="GY6" i="1" s="1"/>
  <c r="HB8" i="1" l="1"/>
  <c r="GY5" i="1"/>
  <c r="GY10" i="1"/>
  <c r="GZ4" i="1"/>
  <c r="GZ6" i="1" s="1"/>
  <c r="GZ5" i="1" l="1"/>
  <c r="GZ10" i="1"/>
  <c r="HC8" i="1"/>
  <c r="HA4" i="1"/>
  <c r="HA6" i="1" s="1"/>
  <c r="HD8" i="1" l="1"/>
  <c r="HA5" i="1"/>
  <c r="HA10" i="1"/>
  <c r="HB4" i="1"/>
  <c r="HB6" i="1" s="1"/>
  <c r="HB5" i="1" l="1"/>
  <c r="HB10" i="1"/>
  <c r="HE8" i="1"/>
  <c r="HC4" i="1"/>
  <c r="HC6" i="1" s="1"/>
  <c r="HF8" i="1" l="1"/>
  <c r="HC5" i="1"/>
  <c r="HC10" i="1"/>
  <c r="HD4" i="1"/>
  <c r="HD6" i="1" s="1"/>
  <c r="HD5" i="1" l="1"/>
  <c r="HD10" i="1"/>
  <c r="HG8" i="1"/>
  <c r="HE4" i="1"/>
  <c r="HE6" i="1" s="1"/>
  <c r="HH8" i="1" l="1"/>
  <c r="HE5" i="1"/>
  <c r="HE10" i="1"/>
  <c r="HF4" i="1"/>
  <c r="HF6" i="1" s="1"/>
  <c r="HF5" i="1" l="1"/>
  <c r="HF10" i="1"/>
  <c r="HI8" i="1"/>
  <c r="HG4" i="1"/>
  <c r="HG6" i="1" s="1"/>
  <c r="HJ8" i="1" l="1"/>
  <c r="HG5" i="1"/>
  <c r="HG10" i="1"/>
  <c r="HH4" i="1"/>
  <c r="HH6" i="1" s="1"/>
  <c r="HH5" i="1" l="1"/>
  <c r="HH10" i="1"/>
  <c r="HK8" i="1"/>
  <c r="HI4" i="1"/>
  <c r="HI6" i="1" s="1"/>
  <c r="HI5" i="1" l="1"/>
  <c r="HI10" i="1"/>
  <c r="HL8" i="1"/>
  <c r="HJ4" i="1"/>
  <c r="HJ6" i="1" s="1"/>
  <c r="HM8" i="1" l="1"/>
  <c r="HJ5" i="1"/>
  <c r="HJ10" i="1"/>
  <c r="HK4" i="1"/>
  <c r="HK6" i="1" s="1"/>
  <c r="HK5" i="1" l="1"/>
  <c r="HK10" i="1"/>
  <c r="HN8" i="1"/>
  <c r="HL4" i="1"/>
  <c r="HL6" i="1" s="1"/>
  <c r="HO8" i="1" l="1"/>
  <c r="HL5" i="1"/>
  <c r="HL10" i="1"/>
  <c r="HM4" i="1"/>
  <c r="HM6" i="1" s="1"/>
  <c r="HM5" i="1" l="1"/>
  <c r="HM10" i="1"/>
  <c r="HP8" i="1"/>
  <c r="HN4" i="1"/>
  <c r="HN6" i="1" s="1"/>
  <c r="HN5" i="1" l="1"/>
  <c r="HN10" i="1"/>
  <c r="HQ8" i="1"/>
  <c r="HO4" i="1"/>
  <c r="HO6" i="1" s="1"/>
  <c r="HR8" i="1" l="1"/>
  <c r="HO5" i="1"/>
  <c r="HO10" i="1"/>
  <c r="HP4" i="1"/>
  <c r="HP6" i="1" s="1"/>
  <c r="HP5" i="1" l="1"/>
  <c r="HP10" i="1"/>
  <c r="HS8" i="1"/>
  <c r="HQ4" i="1"/>
  <c r="HQ6" i="1" s="1"/>
  <c r="HQ5" i="1" l="1"/>
  <c r="HQ10" i="1"/>
  <c r="HT8" i="1"/>
  <c r="HR4" i="1"/>
  <c r="HR6" i="1" s="1"/>
  <c r="HR5" i="1" l="1"/>
  <c r="HR10" i="1"/>
  <c r="HU8" i="1"/>
  <c r="HS4" i="1"/>
  <c r="HS6" i="1" s="1"/>
  <c r="HS5" i="1" l="1"/>
  <c r="HS10" i="1"/>
  <c r="HV8" i="1"/>
  <c r="HT4" i="1"/>
  <c r="HT6" i="1" s="1"/>
  <c r="HT5" i="1" l="1"/>
  <c r="HT10" i="1"/>
  <c r="HW8" i="1"/>
  <c r="HU4" i="1"/>
  <c r="HU6" i="1" s="1"/>
  <c r="HU5" i="1" l="1"/>
  <c r="HU10" i="1"/>
  <c r="HX8" i="1"/>
  <c r="HV4" i="1"/>
  <c r="HV6" i="1" s="1"/>
  <c r="HV5" i="1" l="1"/>
  <c r="HV10" i="1"/>
  <c r="HY8" i="1"/>
  <c r="HW4" i="1"/>
  <c r="HW6" i="1" s="1"/>
  <c r="HZ8" i="1" l="1"/>
  <c r="HW5" i="1"/>
  <c r="HW10" i="1"/>
  <c r="HX4" i="1"/>
  <c r="HX6" i="1" s="1"/>
  <c r="HX5" i="1" l="1"/>
  <c r="HX10" i="1"/>
  <c r="IA8" i="1"/>
  <c r="HY4" i="1"/>
  <c r="HY6" i="1" s="1"/>
  <c r="IB8" i="1" l="1"/>
  <c r="HY5" i="1"/>
  <c r="HY10" i="1"/>
  <c r="HZ4" i="1"/>
  <c r="HZ6" i="1" s="1"/>
  <c r="HZ5" i="1" l="1"/>
  <c r="HZ10" i="1"/>
  <c r="IC8" i="1"/>
  <c r="IA4" i="1"/>
  <c r="IA6" i="1" s="1"/>
  <c r="IA5" i="1" l="1"/>
  <c r="IA10" i="1"/>
  <c r="ID8" i="1"/>
  <c r="IB4" i="1"/>
  <c r="IB6" i="1" s="1"/>
  <c r="IB5" i="1" l="1"/>
  <c r="IB10" i="1"/>
  <c r="IE8" i="1"/>
  <c r="IC4" i="1"/>
  <c r="IC6" i="1" s="1"/>
  <c r="IC5" i="1" l="1"/>
  <c r="IC10" i="1"/>
  <c r="IF8" i="1"/>
  <c r="ID4" i="1"/>
  <c r="ID6" i="1" s="1"/>
  <c r="ID5" i="1" l="1"/>
  <c r="ID10" i="1"/>
  <c r="IG8" i="1"/>
  <c r="IE4" i="1"/>
  <c r="IE6" i="1" s="1"/>
  <c r="IE5" i="1" l="1"/>
  <c r="IE10" i="1"/>
  <c r="IH8" i="1"/>
  <c r="IF4" i="1"/>
  <c r="IF6" i="1" s="1"/>
  <c r="IF5" i="1" l="1"/>
  <c r="IF10" i="1"/>
  <c r="II8" i="1"/>
  <c r="IG4" i="1"/>
  <c r="IG6" i="1" s="1"/>
  <c r="IG5" i="1" l="1"/>
  <c r="IG10" i="1"/>
  <c r="IJ8" i="1"/>
  <c r="IH4" i="1"/>
  <c r="IH6" i="1" s="1"/>
  <c r="IH5" i="1" l="1"/>
  <c r="IH10" i="1"/>
  <c r="IK8" i="1"/>
  <c r="II4" i="1"/>
  <c r="II6" i="1" s="1"/>
  <c r="II5" i="1" l="1"/>
  <c r="II10" i="1"/>
  <c r="IL8" i="1"/>
  <c r="IJ4" i="1"/>
  <c r="IJ6" i="1" s="1"/>
  <c r="IM8" i="1" l="1"/>
  <c r="IJ5" i="1"/>
  <c r="IJ10" i="1"/>
  <c r="IK4" i="1"/>
  <c r="IK6" i="1" s="1"/>
  <c r="IN8" i="1" l="1"/>
  <c r="IK5" i="1"/>
  <c r="IK10" i="1"/>
  <c r="IL4" i="1"/>
  <c r="IL6" i="1" s="1"/>
  <c r="IL5" i="1" l="1"/>
  <c r="IL10" i="1"/>
  <c r="IO8" i="1"/>
  <c r="IM4" i="1"/>
  <c r="IM6" i="1" s="1"/>
  <c r="IM5" i="1" l="1"/>
  <c r="IM10" i="1"/>
  <c r="IP8" i="1"/>
  <c r="IN4" i="1"/>
  <c r="IN6" i="1" s="1"/>
  <c r="IN5" i="1" l="1"/>
  <c r="IN10" i="1"/>
  <c r="IQ8" i="1"/>
  <c r="IO4" i="1"/>
  <c r="IO6" i="1" s="1"/>
  <c r="IO5" i="1" l="1"/>
  <c r="IO10" i="1"/>
  <c r="IR8" i="1"/>
  <c r="IP4" i="1"/>
  <c r="IP6" i="1" s="1"/>
  <c r="IP5" i="1" l="1"/>
  <c r="IP10" i="1"/>
  <c r="IS8" i="1"/>
  <c r="IQ4" i="1"/>
  <c r="IQ6" i="1" s="1"/>
  <c r="IT8" i="1" l="1"/>
  <c r="IQ5" i="1"/>
  <c r="IQ10" i="1"/>
  <c r="IR4" i="1"/>
  <c r="IR6" i="1" s="1"/>
  <c r="IR5" i="1" l="1"/>
  <c r="IR10" i="1"/>
  <c r="IU8" i="1"/>
  <c r="IS4" i="1"/>
  <c r="IS6" i="1" s="1"/>
  <c r="IV8" i="1" l="1"/>
  <c r="IS5" i="1"/>
  <c r="IS10" i="1"/>
  <c r="IT4" i="1"/>
  <c r="IT6" i="1" s="1"/>
  <c r="IT5" i="1" l="1"/>
  <c r="IT10" i="1"/>
  <c r="IW8" i="1"/>
  <c r="IU4" i="1"/>
  <c r="IU6" i="1" s="1"/>
  <c r="IX8" i="1" l="1"/>
  <c r="IU5" i="1"/>
  <c r="IU10" i="1"/>
  <c r="IV4" i="1"/>
  <c r="IV6" i="1" s="1"/>
  <c r="IV5" i="1" l="1"/>
  <c r="IV10" i="1"/>
  <c r="IY8" i="1"/>
  <c r="IW4" i="1"/>
  <c r="IW6" i="1" s="1"/>
  <c r="IW5" i="1" l="1"/>
  <c r="IW10" i="1"/>
  <c r="IZ8" i="1"/>
  <c r="IX4" i="1"/>
  <c r="IX6" i="1" s="1"/>
  <c r="IX5" i="1" l="1"/>
  <c r="IX10" i="1"/>
  <c r="JA8" i="1"/>
  <c r="IY4" i="1"/>
  <c r="IY6" i="1" s="1"/>
  <c r="JB8" i="1" l="1"/>
  <c r="IY5" i="1"/>
  <c r="IY10" i="1"/>
  <c r="IZ4" i="1"/>
  <c r="IZ6" i="1" s="1"/>
  <c r="IZ5" i="1" l="1"/>
  <c r="IZ10" i="1"/>
  <c r="JC8" i="1"/>
  <c r="JA4" i="1"/>
  <c r="JA6" i="1" s="1"/>
  <c r="JD8" i="1" l="1"/>
  <c r="JA5" i="1"/>
  <c r="JA10" i="1"/>
  <c r="JB4" i="1"/>
  <c r="JB6" i="1" s="1"/>
  <c r="JB5" i="1" l="1"/>
  <c r="JB10" i="1"/>
  <c r="JE8" i="1"/>
  <c r="JC4" i="1"/>
  <c r="JC6" i="1" s="1"/>
  <c r="JC5" i="1" l="1"/>
  <c r="JC10" i="1"/>
  <c r="JF8" i="1"/>
  <c r="JD4" i="1"/>
  <c r="JD6" i="1" s="1"/>
  <c r="JD5" i="1" l="1"/>
  <c r="JD10" i="1"/>
  <c r="JG8" i="1"/>
  <c r="JE4" i="1"/>
  <c r="JE6" i="1" s="1"/>
  <c r="JH8" i="1" l="1"/>
  <c r="JE5" i="1"/>
  <c r="JE10" i="1"/>
  <c r="JF4" i="1"/>
  <c r="JF6" i="1" s="1"/>
  <c r="JF5" i="1" l="1"/>
  <c r="JF10" i="1"/>
  <c r="JI8" i="1"/>
  <c r="JG4" i="1"/>
  <c r="JG6" i="1" s="1"/>
  <c r="JJ8" i="1" l="1"/>
  <c r="JG5" i="1"/>
  <c r="JG10" i="1"/>
  <c r="JH4" i="1"/>
  <c r="JH6" i="1" s="1"/>
  <c r="JH5" i="1" l="1"/>
  <c r="JH10" i="1"/>
  <c r="JK8" i="1"/>
  <c r="JI4" i="1"/>
  <c r="JI6" i="1" s="1"/>
  <c r="JL8" i="1" l="1"/>
  <c r="JI5" i="1"/>
  <c r="JI10" i="1"/>
  <c r="JJ4" i="1"/>
  <c r="JJ6" i="1" s="1"/>
  <c r="JJ5" i="1" l="1"/>
  <c r="JJ10" i="1"/>
  <c r="JM8" i="1"/>
  <c r="JK4" i="1"/>
  <c r="JK6" i="1" s="1"/>
  <c r="JK5" i="1" l="1"/>
  <c r="JK10" i="1"/>
  <c r="JN8" i="1"/>
  <c r="JL4" i="1"/>
  <c r="JL6" i="1" s="1"/>
  <c r="JO8" i="1" l="1"/>
  <c r="JL5" i="1"/>
  <c r="JL10" i="1"/>
  <c r="JM4" i="1"/>
  <c r="JM6" i="1" s="1"/>
  <c r="JM5" i="1" l="1"/>
  <c r="JM10" i="1"/>
  <c r="JP8" i="1"/>
  <c r="JN4" i="1"/>
  <c r="JN6" i="1" s="1"/>
  <c r="JN5" i="1" l="1"/>
  <c r="JN10" i="1"/>
  <c r="JQ8" i="1"/>
  <c r="JO4" i="1"/>
  <c r="JO6" i="1" s="1"/>
  <c r="JO5" i="1" l="1"/>
  <c r="JO10" i="1"/>
  <c r="JR8" i="1"/>
  <c r="JP4" i="1"/>
  <c r="JP6" i="1" s="1"/>
  <c r="JS8" i="1" l="1"/>
  <c r="JP5" i="1"/>
  <c r="JP10" i="1"/>
  <c r="JQ4" i="1"/>
  <c r="JQ6" i="1" s="1"/>
  <c r="JQ5" i="1" l="1"/>
  <c r="JQ10" i="1"/>
  <c r="JT8" i="1"/>
  <c r="JR4" i="1"/>
  <c r="JR6" i="1" s="1"/>
  <c r="JR5" i="1" l="1"/>
  <c r="JR10" i="1"/>
  <c r="JU8" i="1"/>
  <c r="JS4" i="1"/>
  <c r="JS6" i="1" s="1"/>
  <c r="JV8" i="1" l="1"/>
  <c r="JS5" i="1"/>
  <c r="JS10" i="1"/>
  <c r="JT4" i="1"/>
  <c r="JT6" i="1" s="1"/>
  <c r="JT5" i="1" l="1"/>
  <c r="JT10" i="1"/>
  <c r="JW8" i="1"/>
  <c r="JU4" i="1"/>
  <c r="JU6" i="1" s="1"/>
  <c r="JX8" i="1" l="1"/>
  <c r="JU5" i="1"/>
  <c r="JU10" i="1"/>
  <c r="JV4" i="1"/>
  <c r="JV6" i="1" s="1"/>
  <c r="JV5" i="1" l="1"/>
  <c r="JV10" i="1"/>
  <c r="JY8" i="1"/>
  <c r="JW4" i="1"/>
  <c r="JW6" i="1" s="1"/>
  <c r="JZ8" i="1" l="1"/>
  <c r="JW5" i="1"/>
  <c r="JW10" i="1"/>
  <c r="JX4" i="1"/>
  <c r="JX6" i="1" s="1"/>
  <c r="JX5" i="1" l="1"/>
  <c r="JX10" i="1"/>
  <c r="KA8" i="1"/>
  <c r="JY4" i="1"/>
  <c r="JY6" i="1" s="1"/>
  <c r="JY5" i="1" l="1"/>
  <c r="JY10" i="1"/>
  <c r="KB8" i="1"/>
  <c r="JZ4" i="1"/>
  <c r="JZ6" i="1" s="1"/>
  <c r="KC8" i="1" l="1"/>
  <c r="JZ5" i="1"/>
  <c r="JZ10" i="1"/>
  <c r="KA4" i="1"/>
  <c r="KA6" i="1" s="1"/>
  <c r="KA5" i="1" l="1"/>
  <c r="KA10" i="1"/>
  <c r="KD8" i="1"/>
  <c r="KB4" i="1"/>
  <c r="KB6" i="1" s="1"/>
  <c r="KE8" i="1" l="1"/>
  <c r="KB5" i="1"/>
  <c r="KB10" i="1"/>
  <c r="KC4" i="1"/>
  <c r="KC6" i="1" s="1"/>
  <c r="KC5" i="1" l="1"/>
  <c r="KC10" i="1"/>
  <c r="KF8" i="1"/>
  <c r="KD4" i="1"/>
  <c r="KD6" i="1" s="1"/>
  <c r="KG8" i="1" l="1"/>
  <c r="KD5" i="1"/>
  <c r="KD10" i="1"/>
  <c r="KE4" i="1"/>
  <c r="KE6" i="1" s="1"/>
  <c r="KE5" i="1" l="1"/>
  <c r="KE10" i="1"/>
  <c r="KH8" i="1"/>
  <c r="KF4" i="1"/>
  <c r="KF6" i="1" s="1"/>
  <c r="KF5" i="1" l="1"/>
  <c r="KF10" i="1"/>
  <c r="KI8" i="1"/>
  <c r="KG4" i="1"/>
  <c r="KG6" i="1" s="1"/>
  <c r="KG5" i="1" l="1"/>
  <c r="KG10" i="1"/>
  <c r="KJ8" i="1"/>
  <c r="KH4" i="1"/>
  <c r="KH6" i="1" s="1"/>
  <c r="KH5" i="1" l="1"/>
  <c r="KH10" i="1"/>
  <c r="KK8" i="1"/>
  <c r="KI4" i="1"/>
  <c r="KI6" i="1" s="1"/>
  <c r="KL8" i="1" l="1"/>
  <c r="KI5" i="1"/>
  <c r="KI10" i="1"/>
  <c r="KJ4" i="1"/>
  <c r="KJ6" i="1" s="1"/>
  <c r="KJ5" i="1" l="1"/>
  <c r="KJ10" i="1"/>
  <c r="KM8" i="1"/>
  <c r="KK4" i="1"/>
  <c r="KK6" i="1" s="1"/>
  <c r="KK5" i="1" l="1"/>
  <c r="KK10" i="1"/>
  <c r="KN8" i="1"/>
  <c r="KL4" i="1"/>
  <c r="KL6" i="1" s="1"/>
  <c r="KO8" i="1" l="1"/>
  <c r="KL5" i="1"/>
  <c r="KL10" i="1"/>
  <c r="KM4" i="1"/>
  <c r="KM6" i="1" s="1"/>
  <c r="KM5" i="1" l="1"/>
  <c r="KM10" i="1"/>
  <c r="KP8" i="1"/>
  <c r="KN4" i="1"/>
  <c r="KN6" i="1" s="1"/>
  <c r="KQ8" i="1" l="1"/>
  <c r="KN5" i="1"/>
  <c r="KN10" i="1"/>
  <c r="KO4" i="1"/>
  <c r="KO6" i="1" s="1"/>
  <c r="KO5" i="1" l="1"/>
  <c r="KO10" i="1"/>
  <c r="KR8" i="1"/>
  <c r="KP4" i="1"/>
  <c r="KP6" i="1" s="1"/>
  <c r="KS8" i="1" l="1"/>
  <c r="KP5" i="1"/>
  <c r="KP10" i="1"/>
  <c r="KQ4" i="1"/>
  <c r="KQ6" i="1" s="1"/>
  <c r="KQ5" i="1" l="1"/>
  <c r="KQ10" i="1"/>
  <c r="KT8" i="1"/>
  <c r="KR4" i="1"/>
  <c r="KR6" i="1" s="1"/>
  <c r="KU8" i="1" l="1"/>
  <c r="KR5" i="1"/>
  <c r="KR10" i="1"/>
  <c r="KS4" i="1"/>
  <c r="KS6" i="1" s="1"/>
  <c r="KS5" i="1" l="1"/>
  <c r="KS10" i="1"/>
  <c r="KV8" i="1"/>
  <c r="KT4" i="1"/>
  <c r="KT6" i="1" s="1"/>
  <c r="KT5" i="1" l="1"/>
  <c r="KT10" i="1"/>
  <c r="KW8" i="1"/>
  <c r="KU4" i="1"/>
  <c r="KU6" i="1" s="1"/>
  <c r="KU5" i="1" l="1"/>
  <c r="KU10" i="1"/>
  <c r="KX8" i="1"/>
  <c r="KV4" i="1"/>
  <c r="KV6" i="1" s="1"/>
  <c r="KV5" i="1" l="1"/>
  <c r="KV10" i="1"/>
  <c r="KY8" i="1"/>
  <c r="KW4" i="1"/>
  <c r="KW6" i="1" s="1"/>
  <c r="KZ8" i="1" l="1"/>
  <c r="KW5" i="1"/>
  <c r="KW10" i="1"/>
  <c r="KX4" i="1"/>
  <c r="KX6" i="1" s="1"/>
  <c r="KX5" i="1" l="1"/>
  <c r="KX10" i="1"/>
  <c r="LA8" i="1"/>
  <c r="KY4" i="1"/>
  <c r="KY6" i="1" s="1"/>
  <c r="LB8" i="1" l="1"/>
  <c r="KY5" i="1"/>
  <c r="KY10" i="1"/>
  <c r="KZ4" i="1"/>
  <c r="KZ6" i="1" s="1"/>
  <c r="KZ5" i="1" l="1"/>
  <c r="KZ10" i="1"/>
  <c r="LC8" i="1"/>
  <c r="LA4" i="1"/>
  <c r="LA6" i="1" s="1"/>
  <c r="LA5" i="1" l="1"/>
  <c r="LA10" i="1"/>
  <c r="LD8" i="1"/>
  <c r="LB4" i="1"/>
  <c r="LB6" i="1" s="1"/>
  <c r="LE8" i="1" l="1"/>
  <c r="LB5" i="1"/>
  <c r="LB10" i="1"/>
  <c r="LC4" i="1"/>
  <c r="LC6" i="1" s="1"/>
  <c r="LC5" i="1" l="1"/>
  <c r="LC10" i="1"/>
  <c r="LF8" i="1"/>
  <c r="LD4" i="1"/>
  <c r="LD6" i="1" s="1"/>
  <c r="LG8" i="1" l="1"/>
  <c r="LD5" i="1"/>
  <c r="LD10" i="1"/>
  <c r="LE4" i="1"/>
  <c r="LE6" i="1" s="1"/>
  <c r="LE5" i="1" l="1"/>
  <c r="LE10" i="1"/>
  <c r="LH8" i="1"/>
  <c r="LF4" i="1"/>
  <c r="LF6" i="1" s="1"/>
  <c r="LI8" i="1" l="1"/>
  <c r="LF5" i="1"/>
  <c r="LF10" i="1"/>
  <c r="LG4" i="1"/>
  <c r="LG6" i="1" s="1"/>
  <c r="LG5" i="1" l="1"/>
  <c r="LG10" i="1"/>
  <c r="LJ8" i="1"/>
  <c r="LH4" i="1"/>
  <c r="LH6" i="1" s="1"/>
  <c r="LH5" i="1" l="1"/>
  <c r="LH10" i="1"/>
  <c r="LK8" i="1"/>
  <c r="LI4" i="1"/>
  <c r="LI6" i="1" s="1"/>
  <c r="LL8" i="1" l="1"/>
  <c r="LI5" i="1"/>
  <c r="LI10" i="1"/>
  <c r="LJ4" i="1"/>
  <c r="LJ6" i="1" s="1"/>
  <c r="LJ5" i="1" l="1"/>
  <c r="LJ10" i="1"/>
  <c r="LM8" i="1"/>
  <c r="LK4" i="1"/>
  <c r="LK6" i="1" s="1"/>
  <c r="LN8" i="1" l="1"/>
  <c r="LK5" i="1"/>
  <c r="LK10" i="1"/>
  <c r="LL4" i="1"/>
  <c r="LL6" i="1" s="1"/>
  <c r="LL5" i="1" l="1"/>
  <c r="LL10" i="1"/>
  <c r="LO8" i="1"/>
  <c r="LM4" i="1"/>
  <c r="LM6" i="1" s="1"/>
  <c r="LP8" i="1" l="1"/>
  <c r="LM5" i="1"/>
  <c r="LM10" i="1"/>
  <c r="LN4" i="1"/>
  <c r="LN6" i="1" s="1"/>
  <c r="LN5" i="1" l="1"/>
  <c r="LN10" i="1"/>
  <c r="LQ8" i="1"/>
  <c r="LO4" i="1"/>
  <c r="LO6" i="1" s="1"/>
  <c r="LO5" i="1" l="1"/>
  <c r="LO10" i="1"/>
  <c r="LR8" i="1"/>
  <c r="LP4" i="1"/>
  <c r="LP6" i="1" s="1"/>
  <c r="LS8" i="1" l="1"/>
  <c r="LP5" i="1"/>
  <c r="LP10" i="1"/>
  <c r="LQ4" i="1"/>
  <c r="LQ6" i="1" s="1"/>
  <c r="LQ5" i="1" l="1"/>
  <c r="LQ10" i="1"/>
  <c r="LT8" i="1"/>
  <c r="LR4" i="1"/>
  <c r="LR6" i="1" s="1"/>
  <c r="LR5" i="1" l="1"/>
  <c r="LR10" i="1"/>
  <c r="LU8" i="1"/>
  <c r="LS4" i="1"/>
  <c r="LS6" i="1" s="1"/>
  <c r="LV8" i="1" l="1"/>
  <c r="LS5" i="1"/>
  <c r="LS10" i="1"/>
  <c r="LT4" i="1"/>
  <c r="LT6" i="1" s="1"/>
  <c r="LT5" i="1" l="1"/>
  <c r="LT10" i="1"/>
  <c r="LW8" i="1"/>
  <c r="LU4" i="1"/>
  <c r="LU6" i="1" s="1"/>
  <c r="LX8" i="1" l="1"/>
  <c r="LU5" i="1"/>
  <c r="LU10" i="1"/>
  <c r="LV4" i="1"/>
  <c r="LV6" i="1" s="1"/>
  <c r="LV5" i="1" l="1"/>
  <c r="LV10" i="1"/>
  <c r="LY8" i="1"/>
  <c r="LW4" i="1"/>
  <c r="LW6" i="1" s="1"/>
  <c r="LZ8" i="1" l="1"/>
  <c r="LW5" i="1"/>
  <c r="LW10" i="1"/>
  <c r="LX4" i="1"/>
  <c r="LX6" i="1" s="1"/>
  <c r="LX5" i="1" l="1"/>
  <c r="LX10" i="1"/>
  <c r="MA8" i="1"/>
  <c r="LY4" i="1"/>
  <c r="LY6" i="1" s="1"/>
  <c r="LY5" i="1" l="1"/>
  <c r="LY10" i="1"/>
  <c r="MB8" i="1"/>
  <c r="LZ4" i="1"/>
  <c r="LZ6" i="1" s="1"/>
  <c r="MC8" i="1" l="1"/>
  <c r="LZ5" i="1"/>
  <c r="LZ10" i="1"/>
  <c r="MA4" i="1"/>
  <c r="MA6" i="1" s="1"/>
  <c r="MA5" i="1" l="1"/>
  <c r="MA10" i="1"/>
  <c r="MD8" i="1"/>
  <c r="MB4" i="1"/>
  <c r="MB6" i="1" s="1"/>
  <c r="ME8" i="1" l="1"/>
  <c r="MB5" i="1"/>
  <c r="MB10" i="1"/>
  <c r="MC4" i="1"/>
  <c r="MC6" i="1" s="1"/>
  <c r="MC5" i="1" l="1"/>
  <c r="MC10" i="1"/>
  <c r="MF8" i="1"/>
  <c r="MD4" i="1"/>
  <c r="MD6" i="1" s="1"/>
  <c r="MG8" i="1" l="1"/>
  <c r="MD5" i="1"/>
  <c r="MD10" i="1"/>
  <c r="ME4" i="1"/>
  <c r="ME6" i="1" s="1"/>
  <c r="ME5" i="1" l="1"/>
  <c r="ME10" i="1"/>
  <c r="MH8" i="1"/>
  <c r="MF4" i="1"/>
  <c r="MF6" i="1" s="1"/>
  <c r="MI8" i="1" l="1"/>
  <c r="MF5" i="1"/>
  <c r="MF10" i="1"/>
  <c r="MG4" i="1"/>
  <c r="MG6" i="1" s="1"/>
  <c r="MG5" i="1" l="1"/>
  <c r="MG10" i="1"/>
  <c r="MJ8" i="1"/>
  <c r="MH4" i="1"/>
  <c r="MH6" i="1" s="1"/>
  <c r="MK8" i="1" l="1"/>
  <c r="MH5" i="1"/>
  <c r="MH10" i="1"/>
  <c r="MI4" i="1"/>
  <c r="MI6" i="1" s="1"/>
  <c r="MI5" i="1" l="1"/>
  <c r="MI10" i="1"/>
  <c r="ML8" i="1"/>
  <c r="MJ4" i="1"/>
  <c r="MJ6" i="1" s="1"/>
  <c r="MJ5" i="1" l="1"/>
  <c r="MJ10" i="1"/>
  <c r="MM8" i="1"/>
  <c r="MK4" i="1"/>
  <c r="MK6" i="1" s="1"/>
  <c r="MN8" i="1" l="1"/>
  <c r="MK5" i="1"/>
  <c r="MK10" i="1"/>
  <c r="ML4" i="1"/>
  <c r="ML6" i="1" s="1"/>
  <c r="ML5" i="1" l="1"/>
  <c r="ML10" i="1"/>
  <c r="MO8" i="1"/>
  <c r="MM4" i="1"/>
  <c r="MM6" i="1" s="1"/>
  <c r="MP8" i="1" l="1"/>
  <c r="MM5" i="1"/>
  <c r="MM10" i="1"/>
  <c r="MN4" i="1"/>
  <c r="MN6" i="1" s="1"/>
  <c r="MN5" i="1" l="1"/>
  <c r="MN10" i="1"/>
  <c r="MQ8" i="1"/>
  <c r="MO4" i="1"/>
  <c r="MO6" i="1" s="1"/>
  <c r="MR8" i="1" l="1"/>
  <c r="MO5" i="1"/>
  <c r="MO10" i="1"/>
  <c r="MP4" i="1"/>
  <c r="MP6" i="1" s="1"/>
  <c r="MP5" i="1" l="1"/>
  <c r="MP10" i="1"/>
  <c r="MS8" i="1"/>
  <c r="MQ4" i="1"/>
  <c r="MQ6" i="1" s="1"/>
  <c r="MQ5" i="1" l="1"/>
  <c r="MQ10" i="1"/>
  <c r="MT8" i="1"/>
  <c r="MR4" i="1"/>
  <c r="MR6" i="1" s="1"/>
  <c r="MU8" i="1" l="1"/>
  <c r="MR5" i="1"/>
  <c r="MR10" i="1"/>
  <c r="MS4" i="1"/>
  <c r="MS6" i="1" s="1"/>
  <c r="MS5" i="1" l="1"/>
  <c r="MS10" i="1"/>
  <c r="MV8" i="1"/>
  <c r="MT4" i="1"/>
  <c r="MT6" i="1" s="1"/>
  <c r="MW8" i="1" l="1"/>
  <c r="MT5" i="1"/>
  <c r="MT10" i="1"/>
  <c r="MU4" i="1"/>
  <c r="MU6" i="1" s="1"/>
  <c r="MU5" i="1" l="1"/>
  <c r="MU10" i="1"/>
  <c r="MX8" i="1"/>
  <c r="MV4" i="1"/>
  <c r="MV6" i="1" s="1"/>
  <c r="MY8" i="1" l="1"/>
  <c r="MV5" i="1"/>
  <c r="MV10" i="1"/>
  <c r="MW4" i="1"/>
  <c r="MW6" i="1" s="1"/>
  <c r="MW5" i="1" l="1"/>
  <c r="MW10" i="1"/>
  <c r="MZ8" i="1"/>
  <c r="MX4" i="1"/>
  <c r="MX6" i="1" s="1"/>
  <c r="MX5" i="1" l="1"/>
  <c r="MX10" i="1"/>
  <c r="NA8" i="1"/>
  <c r="MY4" i="1"/>
  <c r="MY6" i="1" s="1"/>
  <c r="NB8" i="1" l="1"/>
  <c r="MY5" i="1"/>
  <c r="MY10" i="1"/>
  <c r="MZ4" i="1"/>
  <c r="MZ6" i="1" s="1"/>
  <c r="MZ5" i="1" l="1"/>
  <c r="MZ10" i="1"/>
  <c r="NC8" i="1"/>
  <c r="NA4" i="1"/>
  <c r="NA6" i="1" s="1"/>
  <c r="ND8" i="1" l="1"/>
  <c r="NA5" i="1"/>
  <c r="NA10" i="1"/>
  <c r="NB4" i="1"/>
  <c r="NB6" i="1" s="1"/>
  <c r="NB5" i="1" l="1"/>
  <c r="NB10" i="1"/>
  <c r="NE8" i="1"/>
  <c r="NC4" i="1"/>
  <c r="NC6" i="1" s="1"/>
  <c r="NC5" i="1" l="1"/>
  <c r="NC10" i="1"/>
  <c r="ND4" i="1"/>
  <c r="ND6" i="1" s="1"/>
  <c r="ND5" i="1" l="1"/>
  <c r="ND10" i="1"/>
  <c r="NE4" i="1"/>
  <c r="NE6" i="1" l="1"/>
  <c r="NE5" i="1" l="1"/>
  <c r="NE10" i="1"/>
</calcChain>
</file>

<file path=xl/sharedStrings.xml><?xml version="1.0" encoding="utf-8"?>
<sst xmlns="http://schemas.openxmlformats.org/spreadsheetml/2006/main" count="162" uniqueCount="65">
  <si>
    <t>Date début :</t>
  </si>
  <si>
    <t>Vacances</t>
  </si>
  <si>
    <t>Pâques</t>
  </si>
  <si>
    <t>zoneA</t>
  </si>
  <si>
    <t>Début</t>
  </si>
  <si>
    <t>Fin</t>
  </si>
  <si>
    <t>PERIODES</t>
  </si>
  <si>
    <t>ASTREINTE DE DECISION</t>
  </si>
  <si>
    <t>ASTREINTE D'INTERVENTION</t>
  </si>
  <si>
    <t>SAN NICOLAS</t>
  </si>
  <si>
    <t>SANTIAGO</t>
  </si>
  <si>
    <t>DELVECCHIO</t>
  </si>
  <si>
    <t>PUCCIO</t>
  </si>
  <si>
    <t>BERNARD</t>
  </si>
  <si>
    <t>ANDERSEN</t>
  </si>
  <si>
    <t>VICARIO</t>
  </si>
  <si>
    <t xml:space="preserve">JARNET </t>
  </si>
  <si>
    <t>HASSI</t>
  </si>
  <si>
    <t>COLAS</t>
  </si>
  <si>
    <t>debast</t>
  </si>
  <si>
    <t>finast</t>
  </si>
  <si>
    <t>opérateur 1</t>
  </si>
  <si>
    <t>opérateur 2</t>
  </si>
  <si>
    <t>opérateur 3</t>
  </si>
  <si>
    <t>opérateur 4</t>
  </si>
  <si>
    <t>opérateur 5</t>
  </si>
  <si>
    <t>opérateur 6</t>
  </si>
  <si>
    <t>opérateur 7</t>
  </si>
  <si>
    <t>opérateur 8</t>
  </si>
  <si>
    <t>opérateur 9</t>
  </si>
  <si>
    <t>opérateur 10</t>
  </si>
  <si>
    <t>opérateur 11</t>
  </si>
  <si>
    <t>opérateur 12</t>
  </si>
  <si>
    <t>opérateur 13</t>
  </si>
  <si>
    <t>opérateur 14</t>
  </si>
  <si>
    <t>opérateur 15</t>
  </si>
  <si>
    <t>opérateur 16</t>
  </si>
  <si>
    <t>opérateur 17</t>
  </si>
  <si>
    <t>opérateur 18</t>
  </si>
  <si>
    <t>opérateur 19</t>
  </si>
  <si>
    <t>opérateur 20</t>
  </si>
  <si>
    <t>opérateur 21</t>
  </si>
  <si>
    <t>opérateur 22</t>
  </si>
  <si>
    <t>opérateur 23</t>
  </si>
  <si>
    <t>opérateur 24</t>
  </si>
  <si>
    <t>opérateur 25</t>
  </si>
  <si>
    <t>opérateur 26</t>
  </si>
  <si>
    <t>opérateur 27</t>
  </si>
  <si>
    <t>opérateur 28</t>
  </si>
  <si>
    <t>opérateur 29</t>
  </si>
  <si>
    <t>opérateur 30</t>
  </si>
  <si>
    <t>opérateur 31</t>
  </si>
  <si>
    <t>opérateur 32</t>
  </si>
  <si>
    <t>opérateur 33</t>
  </si>
  <si>
    <t>opérateur 34</t>
  </si>
  <si>
    <t>opérateur 35</t>
  </si>
  <si>
    <t>opérateur 36</t>
  </si>
  <si>
    <t>opérateur 37</t>
  </si>
  <si>
    <t>opérateur 38</t>
  </si>
  <si>
    <t>opérateur 39</t>
  </si>
  <si>
    <t>opérateur 40</t>
  </si>
  <si>
    <t>opérateur 41</t>
  </si>
  <si>
    <t>opérateur 42</t>
  </si>
  <si>
    <t>opérateur 43</t>
  </si>
  <si>
    <t>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</si>
</sst>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"/>
    <numFmt numFmtId="165" formatCode="[$-40C]d\-mmm;@"/>
    <numFmt numFmtId="166" formatCode="[$-F800]dddd\,\ mmmm\ dd\,\ yyyy"/>
    <numFmt numFmtId="167" formatCode="ddd\ dd\ mmm\ yy"/>
    <numFmt numFmtId="168" formatCode="mmmm"/>
    <numFmt numFmtId="169" formatCode="dd"/>
  </numFmts>
  <fonts count="20" x14ac:knownFonts="1">
    <font>
      <sz val="11"/>
      <color theme="1"/>
      <name val="Calibri"/>
      <family val="2"/>
      <scheme val="minor"/>
    </font>
    <font>
      <b/>
      <sz val="3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5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11"/>
      <color rgb="FF000000"/>
      <name val="Calibri"/>
      <family val="2"/>
    </font>
    <font>
      <b/>
      <i/>
      <sz val="8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name val="Arial"/>
      <family val="2"/>
    </font>
    <font>
      <sz val="15"/>
      <name val="Verdana"/>
      <family val="2"/>
    </font>
    <font>
      <sz val="10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9" fillId="0" borderId="0"/>
    <xf numFmtId="0" fontId="11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2" borderId="0" xfId="0" applyFill="1"/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0" xfId="1" applyFont="1"/>
    <xf numFmtId="165" fontId="10" fillId="3" borderId="1" xfId="2" applyNumberFormat="1" applyFont="1" applyFill="1" applyBorder="1"/>
    <xf numFmtId="0" fontId="12" fillId="0" borderId="0" xfId="3" applyFont="1"/>
    <xf numFmtId="0" fontId="13" fillId="0" borderId="0" xfId="3" applyFont="1"/>
    <xf numFmtId="166" fontId="14" fillId="0" borderId="0" xfId="3" applyNumberFormat="1" applyFont="1"/>
    <xf numFmtId="166" fontId="13" fillId="0" borderId="6" xfId="3" applyNumberFormat="1" applyFont="1" applyFill="1" applyBorder="1"/>
    <xf numFmtId="166" fontId="13" fillId="0" borderId="7" xfId="3" applyNumberFormat="1" applyFont="1" applyFill="1" applyBorder="1"/>
    <xf numFmtId="166" fontId="13" fillId="0" borderId="8" xfId="3" applyNumberFormat="1" applyFont="1" applyFill="1" applyBorder="1"/>
    <xf numFmtId="166" fontId="13" fillId="0" borderId="9" xfId="3" applyNumberFormat="1" applyFont="1" applyFill="1" applyBorder="1"/>
    <xf numFmtId="167" fontId="13" fillId="0" borderId="10" xfId="3" applyNumberFormat="1" applyFont="1" applyFill="1" applyBorder="1"/>
    <xf numFmtId="167" fontId="13" fillId="0" borderId="11" xfId="3" applyNumberFormat="1" applyFont="1" applyFill="1" applyBorder="1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4" fontId="0" fillId="0" borderId="0" xfId="0" applyNumberFormat="1" applyFill="1"/>
    <xf numFmtId="0" fontId="15" fillId="4" borderId="1" xfId="0" applyFont="1" applyFill="1" applyBorder="1" applyAlignment="1">
      <alignment horizontal="center" vertical="center" wrapText="1"/>
    </xf>
    <xf numFmtId="0" fontId="16" fillId="0" borderId="0" xfId="0" applyFont="1"/>
    <xf numFmtId="14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7" fillId="0" borderId="0" xfId="0" applyFont="1"/>
    <xf numFmtId="0" fontId="16" fillId="0" borderId="1" xfId="0" applyFont="1" applyFill="1" applyBorder="1" applyAlignment="1">
      <alignment horizontal="center"/>
    </xf>
    <xf numFmtId="0" fontId="9" fillId="0" borderId="0" xfId="0" applyFont="1"/>
    <xf numFmtId="168" fontId="3" fillId="0" borderId="0" xfId="0" applyNumberFormat="1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textRotation="255"/>
    </xf>
    <xf numFmtId="14" fontId="2" fillId="0" borderId="0" xfId="0" applyNumberFormat="1" applyFont="1" applyFill="1" applyAlignment="1">
      <alignment textRotation="255"/>
    </xf>
    <xf numFmtId="14" fontId="18" fillId="0" borderId="0" xfId="0" applyNumberFormat="1" applyFont="1" applyFill="1" applyAlignment="1">
      <alignment horizontal="center" textRotation="255"/>
    </xf>
    <xf numFmtId="14" fontId="4" fillId="0" borderId="0" xfId="0" applyNumberFormat="1" applyFont="1" applyFill="1" applyAlignment="1">
      <alignment vertical="center" textRotation="90" shrinkToFit="1"/>
    </xf>
    <xf numFmtId="14" fontId="4" fillId="0" borderId="0" xfId="0" applyNumberFormat="1" applyFont="1" applyFill="1" applyAlignment="1">
      <alignment horizontal="center" vertical="center" textRotation="90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textRotation="90"/>
    </xf>
    <xf numFmtId="14" fontId="3" fillId="0" borderId="0" xfId="0" applyNumberFormat="1" applyFont="1" applyFill="1" applyAlignment="1">
      <alignment horizontal="center" textRotation="90"/>
    </xf>
    <xf numFmtId="0" fontId="18" fillId="0" borderId="0" xfId="0" applyNumberFormat="1" applyFont="1" applyFill="1" applyAlignment="1">
      <alignment horizontal="center" textRotation="255"/>
    </xf>
    <xf numFmtId="169" fontId="2" fillId="0" borderId="0" xfId="0" applyNumberFormat="1" applyFont="1" applyFill="1" applyAlignment="1">
      <alignment textRotation="255"/>
    </xf>
    <xf numFmtId="169" fontId="18" fillId="0" borderId="0" xfId="0" applyNumberFormat="1" applyFont="1" applyFill="1" applyAlignment="1">
      <alignment horizontal="center" textRotation="255"/>
    </xf>
    <xf numFmtId="169" fontId="3" fillId="0" borderId="0" xfId="0" applyNumberFormat="1" applyFont="1" applyFill="1" applyAlignment="1">
      <alignment horizontal="center" textRotation="255"/>
    </xf>
    <xf numFmtId="0" fontId="5" fillId="0" borderId="4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shrinkToFit="1"/>
    </xf>
    <xf numFmtId="0" fontId="19" fillId="0" borderId="0" xfId="0" applyFont="1"/>
  </cellXfs>
  <cellStyles count="4">
    <cellStyle name="Normal" xfId="0" builtinId="0"/>
    <cellStyle name="Normal_calendrier_auto_CalendrierMatriciel" xfId="2"/>
    <cellStyle name="Normal_CalendrierAnnuelBD" xfId="3"/>
    <cellStyle name="Normal_CalendrierMatriciel" xfId="1"/>
  </cellStyles>
  <dxfs count="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XE1-DCV\TECHNIQUES-2\ADM-SERVICES\RH\CONGES\2018\201710038%20CONGES%20ANNUEL%20perpet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JANVIER A AOUT"/>
      <sheetName val="JOUR FERRIE"/>
      <sheetName val="2018 SEPTEMBRE A DECEMBRE"/>
      <sheetName val="ASTREINTE"/>
    </sheetNames>
    <sheetDataSet>
      <sheetData sheetId="0">
        <row r="1">
          <cell r="A1">
            <v>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N47"/>
  <sheetViews>
    <sheetView tabSelected="1" zoomScale="40" zoomScaleNormal="40" workbookViewId="0">
      <selection activeCell="B11" sqref="B11"/>
    </sheetView>
  </sheetViews>
  <sheetFormatPr baseColWidth="10" defaultColWidth="12" defaultRowHeight="14.4" x14ac:dyDescent="0.3"/>
  <cols>
    <col min="1" max="1" width="46.77734375" style="18" bestFit="1" customWidth="1"/>
    <col min="2" max="3" width="43.44140625" style="18" customWidth="1"/>
    <col min="4" max="4" width="20.88671875" style="18" customWidth="1"/>
    <col min="5" max="5" width="20.88671875" style="18" bestFit="1" customWidth="1"/>
    <col min="6" max="16384" width="12" style="18"/>
  </cols>
  <sheetData>
    <row r="1" spans="1:456" ht="36.6" x14ac:dyDescent="0.3">
      <c r="A1" s="1">
        <v>2018</v>
      </c>
      <c r="B1" s="1"/>
      <c r="C1" s="1"/>
      <c r="D1" s="36" t="s">
        <v>0</v>
      </c>
      <c r="E1" s="53">
        <f>DATE(année,1,1)</f>
        <v>43101</v>
      </c>
      <c r="F1" s="53"/>
      <c r="G1" s="53"/>
    </row>
    <row r="2" spans="1:456" x14ac:dyDescent="0.3">
      <c r="D2" s="20"/>
    </row>
    <row r="3" spans="1:456" x14ac:dyDescent="0.3"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</row>
    <row r="4" spans="1:456" s="46" customFormat="1" ht="61.8" x14ac:dyDescent="0.3">
      <c r="D4" s="47">
        <f>date_début</f>
        <v>43101</v>
      </c>
      <c r="E4" s="47">
        <f>D4+1</f>
        <v>43102</v>
      </c>
      <c r="F4" s="47">
        <f t="shared" ref="F4:BQ4" si="0">E4+1</f>
        <v>43103</v>
      </c>
      <c r="G4" s="47">
        <f t="shared" si="0"/>
        <v>43104</v>
      </c>
      <c r="H4" s="47">
        <f t="shared" si="0"/>
        <v>43105</v>
      </c>
      <c r="I4" s="47">
        <f t="shared" si="0"/>
        <v>43106</v>
      </c>
      <c r="J4" s="47">
        <f t="shared" si="0"/>
        <v>43107</v>
      </c>
      <c r="K4" s="47">
        <f t="shared" si="0"/>
        <v>43108</v>
      </c>
      <c r="L4" s="47">
        <f t="shared" si="0"/>
        <v>43109</v>
      </c>
      <c r="M4" s="47">
        <f t="shared" si="0"/>
        <v>43110</v>
      </c>
      <c r="N4" s="47">
        <f t="shared" si="0"/>
        <v>43111</v>
      </c>
      <c r="O4" s="47">
        <f t="shared" si="0"/>
        <v>43112</v>
      </c>
      <c r="P4" s="47">
        <f t="shared" si="0"/>
        <v>43113</v>
      </c>
      <c r="Q4" s="47">
        <f t="shared" si="0"/>
        <v>43114</v>
      </c>
      <c r="R4" s="47">
        <f t="shared" si="0"/>
        <v>43115</v>
      </c>
      <c r="S4" s="47">
        <f t="shared" si="0"/>
        <v>43116</v>
      </c>
      <c r="T4" s="47">
        <f t="shared" si="0"/>
        <v>43117</v>
      </c>
      <c r="U4" s="47">
        <f t="shared" si="0"/>
        <v>43118</v>
      </c>
      <c r="V4" s="47">
        <f t="shared" si="0"/>
        <v>43119</v>
      </c>
      <c r="W4" s="47">
        <f t="shared" si="0"/>
        <v>43120</v>
      </c>
      <c r="X4" s="47">
        <f t="shared" si="0"/>
        <v>43121</v>
      </c>
      <c r="Y4" s="47">
        <f t="shared" si="0"/>
        <v>43122</v>
      </c>
      <c r="Z4" s="47">
        <f t="shared" si="0"/>
        <v>43123</v>
      </c>
      <c r="AA4" s="47">
        <f t="shared" si="0"/>
        <v>43124</v>
      </c>
      <c r="AB4" s="47">
        <f t="shared" si="0"/>
        <v>43125</v>
      </c>
      <c r="AC4" s="47">
        <f t="shared" si="0"/>
        <v>43126</v>
      </c>
      <c r="AD4" s="47">
        <f t="shared" si="0"/>
        <v>43127</v>
      </c>
      <c r="AE4" s="47">
        <f t="shared" si="0"/>
        <v>43128</v>
      </c>
      <c r="AF4" s="47">
        <f t="shared" si="0"/>
        <v>43129</v>
      </c>
      <c r="AG4" s="47">
        <f t="shared" si="0"/>
        <v>43130</v>
      </c>
      <c r="AH4" s="47">
        <f t="shared" si="0"/>
        <v>43131</v>
      </c>
      <c r="AI4" s="47">
        <f t="shared" si="0"/>
        <v>43132</v>
      </c>
      <c r="AJ4" s="47">
        <f t="shared" si="0"/>
        <v>43133</v>
      </c>
      <c r="AK4" s="47">
        <f t="shared" si="0"/>
        <v>43134</v>
      </c>
      <c r="AL4" s="47">
        <f t="shared" si="0"/>
        <v>43135</v>
      </c>
      <c r="AM4" s="47">
        <f t="shared" si="0"/>
        <v>43136</v>
      </c>
      <c r="AN4" s="47">
        <f t="shared" si="0"/>
        <v>43137</v>
      </c>
      <c r="AO4" s="47">
        <f t="shared" si="0"/>
        <v>43138</v>
      </c>
      <c r="AP4" s="47">
        <f t="shared" si="0"/>
        <v>43139</v>
      </c>
      <c r="AQ4" s="47">
        <f t="shared" si="0"/>
        <v>43140</v>
      </c>
      <c r="AR4" s="47">
        <f t="shared" si="0"/>
        <v>43141</v>
      </c>
      <c r="AS4" s="47">
        <f t="shared" si="0"/>
        <v>43142</v>
      </c>
      <c r="AT4" s="47">
        <f t="shared" si="0"/>
        <v>43143</v>
      </c>
      <c r="AU4" s="47">
        <f t="shared" si="0"/>
        <v>43144</v>
      </c>
      <c r="AV4" s="47">
        <f t="shared" si="0"/>
        <v>43145</v>
      </c>
      <c r="AW4" s="47">
        <f t="shared" si="0"/>
        <v>43146</v>
      </c>
      <c r="AX4" s="47">
        <f t="shared" si="0"/>
        <v>43147</v>
      </c>
      <c r="AY4" s="47">
        <f t="shared" si="0"/>
        <v>43148</v>
      </c>
      <c r="AZ4" s="47">
        <f t="shared" si="0"/>
        <v>43149</v>
      </c>
      <c r="BA4" s="47">
        <f t="shared" si="0"/>
        <v>43150</v>
      </c>
      <c r="BB4" s="47">
        <f t="shared" si="0"/>
        <v>43151</v>
      </c>
      <c r="BC4" s="47">
        <f t="shared" si="0"/>
        <v>43152</v>
      </c>
      <c r="BD4" s="47">
        <f t="shared" si="0"/>
        <v>43153</v>
      </c>
      <c r="BE4" s="47">
        <f t="shared" si="0"/>
        <v>43154</v>
      </c>
      <c r="BF4" s="47">
        <f t="shared" si="0"/>
        <v>43155</v>
      </c>
      <c r="BG4" s="47">
        <f t="shared" si="0"/>
        <v>43156</v>
      </c>
      <c r="BH4" s="47">
        <f t="shared" si="0"/>
        <v>43157</v>
      </c>
      <c r="BI4" s="47">
        <f t="shared" si="0"/>
        <v>43158</v>
      </c>
      <c r="BJ4" s="47">
        <f t="shared" si="0"/>
        <v>43159</v>
      </c>
      <c r="BK4" s="47">
        <f t="shared" si="0"/>
        <v>43160</v>
      </c>
      <c r="BL4" s="47">
        <f t="shared" si="0"/>
        <v>43161</v>
      </c>
      <c r="BM4" s="47">
        <f t="shared" si="0"/>
        <v>43162</v>
      </c>
      <c r="BN4" s="47">
        <f t="shared" si="0"/>
        <v>43163</v>
      </c>
      <c r="BO4" s="47">
        <f t="shared" si="0"/>
        <v>43164</v>
      </c>
      <c r="BP4" s="47">
        <f t="shared" si="0"/>
        <v>43165</v>
      </c>
      <c r="BQ4" s="47">
        <f t="shared" si="0"/>
        <v>43166</v>
      </c>
      <c r="BR4" s="47">
        <f t="shared" ref="BR4:EC4" si="1">BQ4+1</f>
        <v>43167</v>
      </c>
      <c r="BS4" s="47">
        <f t="shared" si="1"/>
        <v>43168</v>
      </c>
      <c r="BT4" s="47">
        <f t="shared" si="1"/>
        <v>43169</v>
      </c>
      <c r="BU4" s="47">
        <f t="shared" si="1"/>
        <v>43170</v>
      </c>
      <c r="BV4" s="47">
        <f t="shared" si="1"/>
        <v>43171</v>
      </c>
      <c r="BW4" s="47">
        <f t="shared" si="1"/>
        <v>43172</v>
      </c>
      <c r="BX4" s="47">
        <f t="shared" si="1"/>
        <v>43173</v>
      </c>
      <c r="BY4" s="47">
        <f t="shared" si="1"/>
        <v>43174</v>
      </c>
      <c r="BZ4" s="47">
        <f t="shared" si="1"/>
        <v>43175</v>
      </c>
      <c r="CA4" s="47">
        <f t="shared" si="1"/>
        <v>43176</v>
      </c>
      <c r="CB4" s="47">
        <f t="shared" si="1"/>
        <v>43177</v>
      </c>
      <c r="CC4" s="47">
        <f t="shared" si="1"/>
        <v>43178</v>
      </c>
      <c r="CD4" s="47">
        <f t="shared" si="1"/>
        <v>43179</v>
      </c>
      <c r="CE4" s="47">
        <f t="shared" si="1"/>
        <v>43180</v>
      </c>
      <c r="CF4" s="47">
        <f t="shared" si="1"/>
        <v>43181</v>
      </c>
      <c r="CG4" s="47">
        <f t="shared" si="1"/>
        <v>43182</v>
      </c>
      <c r="CH4" s="47">
        <f t="shared" si="1"/>
        <v>43183</v>
      </c>
      <c r="CI4" s="47">
        <f t="shared" si="1"/>
        <v>43184</v>
      </c>
      <c r="CJ4" s="47">
        <f t="shared" si="1"/>
        <v>43185</v>
      </c>
      <c r="CK4" s="47">
        <f t="shared" si="1"/>
        <v>43186</v>
      </c>
      <c r="CL4" s="47">
        <f t="shared" si="1"/>
        <v>43187</v>
      </c>
      <c r="CM4" s="47">
        <f t="shared" si="1"/>
        <v>43188</v>
      </c>
      <c r="CN4" s="47">
        <f t="shared" si="1"/>
        <v>43189</v>
      </c>
      <c r="CO4" s="47">
        <f t="shared" si="1"/>
        <v>43190</v>
      </c>
      <c r="CP4" s="47">
        <f t="shared" si="1"/>
        <v>43191</v>
      </c>
      <c r="CQ4" s="47">
        <f t="shared" si="1"/>
        <v>43192</v>
      </c>
      <c r="CR4" s="47">
        <f t="shared" si="1"/>
        <v>43193</v>
      </c>
      <c r="CS4" s="47">
        <f t="shared" si="1"/>
        <v>43194</v>
      </c>
      <c r="CT4" s="47">
        <f t="shared" si="1"/>
        <v>43195</v>
      </c>
      <c r="CU4" s="47">
        <f t="shared" si="1"/>
        <v>43196</v>
      </c>
      <c r="CV4" s="47">
        <f t="shared" si="1"/>
        <v>43197</v>
      </c>
      <c r="CW4" s="47">
        <f t="shared" si="1"/>
        <v>43198</v>
      </c>
      <c r="CX4" s="47">
        <f t="shared" si="1"/>
        <v>43199</v>
      </c>
      <c r="CY4" s="47">
        <f t="shared" si="1"/>
        <v>43200</v>
      </c>
      <c r="CZ4" s="47">
        <f t="shared" si="1"/>
        <v>43201</v>
      </c>
      <c r="DA4" s="47">
        <f t="shared" si="1"/>
        <v>43202</v>
      </c>
      <c r="DB4" s="47">
        <f t="shared" si="1"/>
        <v>43203</v>
      </c>
      <c r="DC4" s="47">
        <f t="shared" si="1"/>
        <v>43204</v>
      </c>
      <c r="DD4" s="47">
        <f t="shared" si="1"/>
        <v>43205</v>
      </c>
      <c r="DE4" s="47">
        <f t="shared" si="1"/>
        <v>43206</v>
      </c>
      <c r="DF4" s="47">
        <f t="shared" si="1"/>
        <v>43207</v>
      </c>
      <c r="DG4" s="47">
        <f t="shared" si="1"/>
        <v>43208</v>
      </c>
      <c r="DH4" s="47">
        <f t="shared" si="1"/>
        <v>43209</v>
      </c>
      <c r="DI4" s="47">
        <f t="shared" si="1"/>
        <v>43210</v>
      </c>
      <c r="DJ4" s="47">
        <f t="shared" si="1"/>
        <v>43211</v>
      </c>
      <c r="DK4" s="47">
        <f t="shared" si="1"/>
        <v>43212</v>
      </c>
      <c r="DL4" s="47">
        <f t="shared" si="1"/>
        <v>43213</v>
      </c>
      <c r="DM4" s="47">
        <f t="shared" si="1"/>
        <v>43214</v>
      </c>
      <c r="DN4" s="47">
        <f t="shared" si="1"/>
        <v>43215</v>
      </c>
      <c r="DO4" s="47">
        <f t="shared" si="1"/>
        <v>43216</v>
      </c>
      <c r="DP4" s="47">
        <f t="shared" si="1"/>
        <v>43217</v>
      </c>
      <c r="DQ4" s="47">
        <f t="shared" si="1"/>
        <v>43218</v>
      </c>
      <c r="DR4" s="47">
        <f t="shared" si="1"/>
        <v>43219</v>
      </c>
      <c r="DS4" s="47">
        <f t="shared" si="1"/>
        <v>43220</v>
      </c>
      <c r="DT4" s="47">
        <f t="shared" si="1"/>
        <v>43221</v>
      </c>
      <c r="DU4" s="47">
        <f t="shared" si="1"/>
        <v>43222</v>
      </c>
      <c r="DV4" s="47">
        <f t="shared" si="1"/>
        <v>43223</v>
      </c>
      <c r="DW4" s="47">
        <f t="shared" si="1"/>
        <v>43224</v>
      </c>
      <c r="DX4" s="47">
        <f t="shared" si="1"/>
        <v>43225</v>
      </c>
      <c r="DY4" s="47">
        <f t="shared" si="1"/>
        <v>43226</v>
      </c>
      <c r="DZ4" s="47">
        <f t="shared" si="1"/>
        <v>43227</v>
      </c>
      <c r="EA4" s="47">
        <f t="shared" si="1"/>
        <v>43228</v>
      </c>
      <c r="EB4" s="47">
        <f t="shared" si="1"/>
        <v>43229</v>
      </c>
      <c r="EC4" s="47">
        <f t="shared" si="1"/>
        <v>43230</v>
      </c>
      <c r="ED4" s="47">
        <f t="shared" ref="ED4:GO4" si="2">EC4+1</f>
        <v>43231</v>
      </c>
      <c r="EE4" s="47">
        <f t="shared" si="2"/>
        <v>43232</v>
      </c>
      <c r="EF4" s="47">
        <f t="shared" si="2"/>
        <v>43233</v>
      </c>
      <c r="EG4" s="47">
        <f t="shared" si="2"/>
        <v>43234</v>
      </c>
      <c r="EH4" s="47">
        <f t="shared" si="2"/>
        <v>43235</v>
      </c>
      <c r="EI4" s="47">
        <f t="shared" si="2"/>
        <v>43236</v>
      </c>
      <c r="EJ4" s="47">
        <f t="shared" si="2"/>
        <v>43237</v>
      </c>
      <c r="EK4" s="47">
        <f t="shared" si="2"/>
        <v>43238</v>
      </c>
      <c r="EL4" s="47">
        <f t="shared" si="2"/>
        <v>43239</v>
      </c>
      <c r="EM4" s="47">
        <f t="shared" si="2"/>
        <v>43240</v>
      </c>
      <c r="EN4" s="47">
        <f t="shared" si="2"/>
        <v>43241</v>
      </c>
      <c r="EO4" s="47">
        <f t="shared" si="2"/>
        <v>43242</v>
      </c>
      <c r="EP4" s="47">
        <f t="shared" si="2"/>
        <v>43243</v>
      </c>
      <c r="EQ4" s="47">
        <f t="shared" si="2"/>
        <v>43244</v>
      </c>
      <c r="ER4" s="47">
        <f t="shared" si="2"/>
        <v>43245</v>
      </c>
      <c r="ES4" s="47">
        <f t="shared" si="2"/>
        <v>43246</v>
      </c>
      <c r="ET4" s="47">
        <f t="shared" si="2"/>
        <v>43247</v>
      </c>
      <c r="EU4" s="47">
        <f t="shared" si="2"/>
        <v>43248</v>
      </c>
      <c r="EV4" s="47">
        <f t="shared" si="2"/>
        <v>43249</v>
      </c>
      <c r="EW4" s="47">
        <f t="shared" si="2"/>
        <v>43250</v>
      </c>
      <c r="EX4" s="47">
        <f t="shared" si="2"/>
        <v>43251</v>
      </c>
      <c r="EY4" s="47">
        <f t="shared" si="2"/>
        <v>43252</v>
      </c>
      <c r="EZ4" s="47">
        <f t="shared" si="2"/>
        <v>43253</v>
      </c>
      <c r="FA4" s="47">
        <f t="shared" si="2"/>
        <v>43254</v>
      </c>
      <c r="FB4" s="47">
        <f t="shared" si="2"/>
        <v>43255</v>
      </c>
      <c r="FC4" s="47">
        <f t="shared" si="2"/>
        <v>43256</v>
      </c>
      <c r="FD4" s="47">
        <f t="shared" si="2"/>
        <v>43257</v>
      </c>
      <c r="FE4" s="47">
        <f t="shared" si="2"/>
        <v>43258</v>
      </c>
      <c r="FF4" s="47">
        <f t="shared" si="2"/>
        <v>43259</v>
      </c>
      <c r="FG4" s="47">
        <f t="shared" si="2"/>
        <v>43260</v>
      </c>
      <c r="FH4" s="47">
        <f t="shared" si="2"/>
        <v>43261</v>
      </c>
      <c r="FI4" s="47">
        <f t="shared" si="2"/>
        <v>43262</v>
      </c>
      <c r="FJ4" s="47">
        <f t="shared" si="2"/>
        <v>43263</v>
      </c>
      <c r="FK4" s="47">
        <f t="shared" si="2"/>
        <v>43264</v>
      </c>
      <c r="FL4" s="47">
        <f t="shared" si="2"/>
        <v>43265</v>
      </c>
      <c r="FM4" s="47">
        <f t="shared" si="2"/>
        <v>43266</v>
      </c>
      <c r="FN4" s="47">
        <f t="shared" si="2"/>
        <v>43267</v>
      </c>
      <c r="FO4" s="47">
        <f t="shared" si="2"/>
        <v>43268</v>
      </c>
      <c r="FP4" s="47">
        <f t="shared" si="2"/>
        <v>43269</v>
      </c>
      <c r="FQ4" s="47">
        <f t="shared" si="2"/>
        <v>43270</v>
      </c>
      <c r="FR4" s="47">
        <f t="shared" si="2"/>
        <v>43271</v>
      </c>
      <c r="FS4" s="47">
        <f t="shared" si="2"/>
        <v>43272</v>
      </c>
      <c r="FT4" s="47">
        <f t="shared" si="2"/>
        <v>43273</v>
      </c>
      <c r="FU4" s="47">
        <f t="shared" si="2"/>
        <v>43274</v>
      </c>
      <c r="FV4" s="47">
        <f t="shared" si="2"/>
        <v>43275</v>
      </c>
      <c r="FW4" s="47">
        <f t="shared" si="2"/>
        <v>43276</v>
      </c>
      <c r="FX4" s="47">
        <f t="shared" si="2"/>
        <v>43277</v>
      </c>
      <c r="FY4" s="47">
        <f t="shared" si="2"/>
        <v>43278</v>
      </c>
      <c r="FZ4" s="47">
        <f t="shared" si="2"/>
        <v>43279</v>
      </c>
      <c r="GA4" s="47">
        <f t="shared" si="2"/>
        <v>43280</v>
      </c>
      <c r="GB4" s="47">
        <f t="shared" si="2"/>
        <v>43281</v>
      </c>
      <c r="GC4" s="47">
        <f t="shared" si="2"/>
        <v>43282</v>
      </c>
      <c r="GD4" s="47">
        <f t="shared" si="2"/>
        <v>43283</v>
      </c>
      <c r="GE4" s="47">
        <f t="shared" si="2"/>
        <v>43284</v>
      </c>
      <c r="GF4" s="47">
        <f t="shared" si="2"/>
        <v>43285</v>
      </c>
      <c r="GG4" s="47">
        <f t="shared" si="2"/>
        <v>43286</v>
      </c>
      <c r="GH4" s="47">
        <f t="shared" si="2"/>
        <v>43287</v>
      </c>
      <c r="GI4" s="47">
        <f t="shared" si="2"/>
        <v>43288</v>
      </c>
      <c r="GJ4" s="47">
        <f t="shared" si="2"/>
        <v>43289</v>
      </c>
      <c r="GK4" s="47">
        <f t="shared" si="2"/>
        <v>43290</v>
      </c>
      <c r="GL4" s="47">
        <f t="shared" si="2"/>
        <v>43291</v>
      </c>
      <c r="GM4" s="47">
        <f t="shared" si="2"/>
        <v>43292</v>
      </c>
      <c r="GN4" s="47">
        <f t="shared" si="2"/>
        <v>43293</v>
      </c>
      <c r="GO4" s="47">
        <f t="shared" si="2"/>
        <v>43294</v>
      </c>
      <c r="GP4" s="47">
        <f t="shared" ref="GP4:JA4" si="3">GO4+1</f>
        <v>43295</v>
      </c>
      <c r="GQ4" s="47">
        <f t="shared" si="3"/>
        <v>43296</v>
      </c>
      <c r="GR4" s="47">
        <f t="shared" si="3"/>
        <v>43297</v>
      </c>
      <c r="GS4" s="47">
        <f t="shared" si="3"/>
        <v>43298</v>
      </c>
      <c r="GT4" s="47">
        <f t="shared" si="3"/>
        <v>43299</v>
      </c>
      <c r="GU4" s="47">
        <f t="shared" si="3"/>
        <v>43300</v>
      </c>
      <c r="GV4" s="47">
        <f t="shared" si="3"/>
        <v>43301</v>
      </c>
      <c r="GW4" s="47">
        <f t="shared" si="3"/>
        <v>43302</v>
      </c>
      <c r="GX4" s="47">
        <f t="shared" si="3"/>
        <v>43303</v>
      </c>
      <c r="GY4" s="47">
        <f t="shared" si="3"/>
        <v>43304</v>
      </c>
      <c r="GZ4" s="47">
        <f t="shared" si="3"/>
        <v>43305</v>
      </c>
      <c r="HA4" s="47">
        <f t="shared" si="3"/>
        <v>43306</v>
      </c>
      <c r="HB4" s="47">
        <f t="shared" si="3"/>
        <v>43307</v>
      </c>
      <c r="HC4" s="47">
        <f t="shared" si="3"/>
        <v>43308</v>
      </c>
      <c r="HD4" s="47">
        <f t="shared" si="3"/>
        <v>43309</v>
      </c>
      <c r="HE4" s="47">
        <f t="shared" si="3"/>
        <v>43310</v>
      </c>
      <c r="HF4" s="47">
        <f t="shared" si="3"/>
        <v>43311</v>
      </c>
      <c r="HG4" s="47">
        <f t="shared" si="3"/>
        <v>43312</v>
      </c>
      <c r="HH4" s="47">
        <f t="shared" si="3"/>
        <v>43313</v>
      </c>
      <c r="HI4" s="47">
        <f t="shared" si="3"/>
        <v>43314</v>
      </c>
      <c r="HJ4" s="47">
        <f t="shared" si="3"/>
        <v>43315</v>
      </c>
      <c r="HK4" s="47">
        <f t="shared" si="3"/>
        <v>43316</v>
      </c>
      <c r="HL4" s="47">
        <f t="shared" si="3"/>
        <v>43317</v>
      </c>
      <c r="HM4" s="47">
        <f t="shared" si="3"/>
        <v>43318</v>
      </c>
      <c r="HN4" s="47">
        <f t="shared" si="3"/>
        <v>43319</v>
      </c>
      <c r="HO4" s="47">
        <f t="shared" si="3"/>
        <v>43320</v>
      </c>
      <c r="HP4" s="47">
        <f t="shared" si="3"/>
        <v>43321</v>
      </c>
      <c r="HQ4" s="47">
        <f t="shared" si="3"/>
        <v>43322</v>
      </c>
      <c r="HR4" s="47">
        <f t="shared" si="3"/>
        <v>43323</v>
      </c>
      <c r="HS4" s="47">
        <f t="shared" si="3"/>
        <v>43324</v>
      </c>
      <c r="HT4" s="47">
        <f t="shared" si="3"/>
        <v>43325</v>
      </c>
      <c r="HU4" s="47">
        <f t="shared" si="3"/>
        <v>43326</v>
      </c>
      <c r="HV4" s="47">
        <f t="shared" si="3"/>
        <v>43327</v>
      </c>
      <c r="HW4" s="47">
        <f t="shared" si="3"/>
        <v>43328</v>
      </c>
      <c r="HX4" s="47">
        <f t="shared" si="3"/>
        <v>43329</v>
      </c>
      <c r="HY4" s="47">
        <f t="shared" si="3"/>
        <v>43330</v>
      </c>
      <c r="HZ4" s="47">
        <f t="shared" si="3"/>
        <v>43331</v>
      </c>
      <c r="IA4" s="47">
        <f t="shared" si="3"/>
        <v>43332</v>
      </c>
      <c r="IB4" s="47">
        <f t="shared" si="3"/>
        <v>43333</v>
      </c>
      <c r="IC4" s="47">
        <f t="shared" si="3"/>
        <v>43334</v>
      </c>
      <c r="ID4" s="47">
        <f t="shared" si="3"/>
        <v>43335</v>
      </c>
      <c r="IE4" s="47">
        <f t="shared" si="3"/>
        <v>43336</v>
      </c>
      <c r="IF4" s="47">
        <f t="shared" si="3"/>
        <v>43337</v>
      </c>
      <c r="IG4" s="47">
        <f t="shared" si="3"/>
        <v>43338</v>
      </c>
      <c r="IH4" s="47">
        <f t="shared" si="3"/>
        <v>43339</v>
      </c>
      <c r="II4" s="47">
        <f t="shared" si="3"/>
        <v>43340</v>
      </c>
      <c r="IJ4" s="47">
        <f t="shared" si="3"/>
        <v>43341</v>
      </c>
      <c r="IK4" s="47">
        <f t="shared" si="3"/>
        <v>43342</v>
      </c>
      <c r="IL4" s="47">
        <f t="shared" si="3"/>
        <v>43343</v>
      </c>
      <c r="IM4" s="47">
        <f t="shared" si="3"/>
        <v>43344</v>
      </c>
      <c r="IN4" s="47">
        <f t="shared" si="3"/>
        <v>43345</v>
      </c>
      <c r="IO4" s="47">
        <f t="shared" si="3"/>
        <v>43346</v>
      </c>
      <c r="IP4" s="47">
        <f t="shared" si="3"/>
        <v>43347</v>
      </c>
      <c r="IQ4" s="47">
        <f t="shared" si="3"/>
        <v>43348</v>
      </c>
      <c r="IR4" s="47">
        <f t="shared" si="3"/>
        <v>43349</v>
      </c>
      <c r="IS4" s="47">
        <f t="shared" si="3"/>
        <v>43350</v>
      </c>
      <c r="IT4" s="47">
        <f t="shared" si="3"/>
        <v>43351</v>
      </c>
      <c r="IU4" s="47">
        <f t="shared" si="3"/>
        <v>43352</v>
      </c>
      <c r="IV4" s="47">
        <f t="shared" si="3"/>
        <v>43353</v>
      </c>
      <c r="IW4" s="47">
        <f t="shared" si="3"/>
        <v>43354</v>
      </c>
      <c r="IX4" s="47">
        <f t="shared" si="3"/>
        <v>43355</v>
      </c>
      <c r="IY4" s="47">
        <f t="shared" si="3"/>
        <v>43356</v>
      </c>
      <c r="IZ4" s="47">
        <f t="shared" si="3"/>
        <v>43357</v>
      </c>
      <c r="JA4" s="47">
        <f t="shared" si="3"/>
        <v>43358</v>
      </c>
      <c r="JB4" s="47">
        <f t="shared" ref="JB4:LM4" si="4">JA4+1</f>
        <v>43359</v>
      </c>
      <c r="JC4" s="47">
        <f t="shared" si="4"/>
        <v>43360</v>
      </c>
      <c r="JD4" s="47">
        <f t="shared" si="4"/>
        <v>43361</v>
      </c>
      <c r="JE4" s="47">
        <f t="shared" si="4"/>
        <v>43362</v>
      </c>
      <c r="JF4" s="47">
        <f t="shared" si="4"/>
        <v>43363</v>
      </c>
      <c r="JG4" s="47">
        <f t="shared" si="4"/>
        <v>43364</v>
      </c>
      <c r="JH4" s="47">
        <f t="shared" si="4"/>
        <v>43365</v>
      </c>
      <c r="JI4" s="47">
        <f t="shared" si="4"/>
        <v>43366</v>
      </c>
      <c r="JJ4" s="47">
        <f t="shared" si="4"/>
        <v>43367</v>
      </c>
      <c r="JK4" s="47">
        <f t="shared" si="4"/>
        <v>43368</v>
      </c>
      <c r="JL4" s="47">
        <f t="shared" si="4"/>
        <v>43369</v>
      </c>
      <c r="JM4" s="47">
        <f t="shared" si="4"/>
        <v>43370</v>
      </c>
      <c r="JN4" s="47">
        <f t="shared" si="4"/>
        <v>43371</v>
      </c>
      <c r="JO4" s="47">
        <f t="shared" si="4"/>
        <v>43372</v>
      </c>
      <c r="JP4" s="47">
        <f t="shared" si="4"/>
        <v>43373</v>
      </c>
      <c r="JQ4" s="47">
        <f t="shared" si="4"/>
        <v>43374</v>
      </c>
      <c r="JR4" s="47">
        <f t="shared" si="4"/>
        <v>43375</v>
      </c>
      <c r="JS4" s="47">
        <f t="shared" si="4"/>
        <v>43376</v>
      </c>
      <c r="JT4" s="47">
        <f t="shared" si="4"/>
        <v>43377</v>
      </c>
      <c r="JU4" s="47">
        <f t="shared" si="4"/>
        <v>43378</v>
      </c>
      <c r="JV4" s="47">
        <f t="shared" si="4"/>
        <v>43379</v>
      </c>
      <c r="JW4" s="47">
        <f t="shared" si="4"/>
        <v>43380</v>
      </c>
      <c r="JX4" s="47">
        <f t="shared" si="4"/>
        <v>43381</v>
      </c>
      <c r="JY4" s="47">
        <f t="shared" si="4"/>
        <v>43382</v>
      </c>
      <c r="JZ4" s="47">
        <f t="shared" si="4"/>
        <v>43383</v>
      </c>
      <c r="KA4" s="47">
        <f t="shared" si="4"/>
        <v>43384</v>
      </c>
      <c r="KB4" s="47">
        <f t="shared" si="4"/>
        <v>43385</v>
      </c>
      <c r="KC4" s="47">
        <f t="shared" si="4"/>
        <v>43386</v>
      </c>
      <c r="KD4" s="47">
        <f t="shared" si="4"/>
        <v>43387</v>
      </c>
      <c r="KE4" s="47">
        <f t="shared" si="4"/>
        <v>43388</v>
      </c>
      <c r="KF4" s="47">
        <f t="shared" si="4"/>
        <v>43389</v>
      </c>
      <c r="KG4" s="47">
        <f t="shared" si="4"/>
        <v>43390</v>
      </c>
      <c r="KH4" s="47">
        <f t="shared" si="4"/>
        <v>43391</v>
      </c>
      <c r="KI4" s="47">
        <f t="shared" si="4"/>
        <v>43392</v>
      </c>
      <c r="KJ4" s="47">
        <f t="shared" si="4"/>
        <v>43393</v>
      </c>
      <c r="KK4" s="47">
        <f t="shared" si="4"/>
        <v>43394</v>
      </c>
      <c r="KL4" s="47">
        <f t="shared" si="4"/>
        <v>43395</v>
      </c>
      <c r="KM4" s="47">
        <f t="shared" si="4"/>
        <v>43396</v>
      </c>
      <c r="KN4" s="47">
        <f t="shared" si="4"/>
        <v>43397</v>
      </c>
      <c r="KO4" s="47">
        <f t="shared" si="4"/>
        <v>43398</v>
      </c>
      <c r="KP4" s="47">
        <f t="shared" si="4"/>
        <v>43399</v>
      </c>
      <c r="KQ4" s="47">
        <f t="shared" si="4"/>
        <v>43400</v>
      </c>
      <c r="KR4" s="47">
        <f t="shared" si="4"/>
        <v>43401</v>
      </c>
      <c r="KS4" s="47">
        <f t="shared" si="4"/>
        <v>43402</v>
      </c>
      <c r="KT4" s="47">
        <f t="shared" si="4"/>
        <v>43403</v>
      </c>
      <c r="KU4" s="47">
        <f t="shared" si="4"/>
        <v>43404</v>
      </c>
      <c r="KV4" s="47">
        <f t="shared" si="4"/>
        <v>43405</v>
      </c>
      <c r="KW4" s="47">
        <f t="shared" si="4"/>
        <v>43406</v>
      </c>
      <c r="KX4" s="47">
        <f t="shared" si="4"/>
        <v>43407</v>
      </c>
      <c r="KY4" s="47">
        <f t="shared" si="4"/>
        <v>43408</v>
      </c>
      <c r="KZ4" s="47">
        <f t="shared" si="4"/>
        <v>43409</v>
      </c>
      <c r="LA4" s="47">
        <f t="shared" si="4"/>
        <v>43410</v>
      </c>
      <c r="LB4" s="47">
        <f t="shared" si="4"/>
        <v>43411</v>
      </c>
      <c r="LC4" s="47">
        <f t="shared" si="4"/>
        <v>43412</v>
      </c>
      <c r="LD4" s="47">
        <f t="shared" si="4"/>
        <v>43413</v>
      </c>
      <c r="LE4" s="47">
        <f t="shared" si="4"/>
        <v>43414</v>
      </c>
      <c r="LF4" s="47">
        <f t="shared" si="4"/>
        <v>43415</v>
      </c>
      <c r="LG4" s="47">
        <f t="shared" si="4"/>
        <v>43416</v>
      </c>
      <c r="LH4" s="47">
        <f t="shared" si="4"/>
        <v>43417</v>
      </c>
      <c r="LI4" s="47">
        <f t="shared" si="4"/>
        <v>43418</v>
      </c>
      <c r="LJ4" s="47">
        <f t="shared" si="4"/>
        <v>43419</v>
      </c>
      <c r="LK4" s="47">
        <f t="shared" si="4"/>
        <v>43420</v>
      </c>
      <c r="LL4" s="47">
        <f t="shared" si="4"/>
        <v>43421</v>
      </c>
      <c r="LM4" s="47">
        <f t="shared" si="4"/>
        <v>43422</v>
      </c>
      <c r="LN4" s="47">
        <f t="shared" ref="LN4:NE4" si="5">LM4+1</f>
        <v>43423</v>
      </c>
      <c r="LO4" s="47">
        <f t="shared" si="5"/>
        <v>43424</v>
      </c>
      <c r="LP4" s="47">
        <f t="shared" si="5"/>
        <v>43425</v>
      </c>
      <c r="LQ4" s="47">
        <f t="shared" si="5"/>
        <v>43426</v>
      </c>
      <c r="LR4" s="47">
        <f t="shared" si="5"/>
        <v>43427</v>
      </c>
      <c r="LS4" s="47">
        <f t="shared" si="5"/>
        <v>43428</v>
      </c>
      <c r="LT4" s="47">
        <f t="shared" si="5"/>
        <v>43429</v>
      </c>
      <c r="LU4" s="47">
        <f t="shared" si="5"/>
        <v>43430</v>
      </c>
      <c r="LV4" s="47">
        <f t="shared" si="5"/>
        <v>43431</v>
      </c>
      <c r="LW4" s="47">
        <f t="shared" si="5"/>
        <v>43432</v>
      </c>
      <c r="LX4" s="47">
        <f t="shared" si="5"/>
        <v>43433</v>
      </c>
      <c r="LY4" s="47">
        <f t="shared" si="5"/>
        <v>43434</v>
      </c>
      <c r="LZ4" s="47">
        <f t="shared" si="5"/>
        <v>43435</v>
      </c>
      <c r="MA4" s="47">
        <f t="shared" si="5"/>
        <v>43436</v>
      </c>
      <c r="MB4" s="47">
        <f t="shared" si="5"/>
        <v>43437</v>
      </c>
      <c r="MC4" s="47">
        <f t="shared" si="5"/>
        <v>43438</v>
      </c>
      <c r="MD4" s="47">
        <f t="shared" si="5"/>
        <v>43439</v>
      </c>
      <c r="ME4" s="47">
        <f t="shared" si="5"/>
        <v>43440</v>
      </c>
      <c r="MF4" s="47">
        <f t="shared" si="5"/>
        <v>43441</v>
      </c>
      <c r="MG4" s="47">
        <f t="shared" si="5"/>
        <v>43442</v>
      </c>
      <c r="MH4" s="47">
        <f t="shared" si="5"/>
        <v>43443</v>
      </c>
      <c r="MI4" s="47">
        <f t="shared" si="5"/>
        <v>43444</v>
      </c>
      <c r="MJ4" s="47">
        <f t="shared" si="5"/>
        <v>43445</v>
      </c>
      <c r="MK4" s="47">
        <f t="shared" si="5"/>
        <v>43446</v>
      </c>
      <c r="ML4" s="47">
        <f t="shared" si="5"/>
        <v>43447</v>
      </c>
      <c r="MM4" s="47">
        <f t="shared" si="5"/>
        <v>43448</v>
      </c>
      <c r="MN4" s="47">
        <f t="shared" si="5"/>
        <v>43449</v>
      </c>
      <c r="MO4" s="47">
        <f t="shared" si="5"/>
        <v>43450</v>
      </c>
      <c r="MP4" s="47">
        <f t="shared" si="5"/>
        <v>43451</v>
      </c>
      <c r="MQ4" s="47">
        <f t="shared" si="5"/>
        <v>43452</v>
      </c>
      <c r="MR4" s="47">
        <f t="shared" si="5"/>
        <v>43453</v>
      </c>
      <c r="MS4" s="47">
        <f t="shared" si="5"/>
        <v>43454</v>
      </c>
      <c r="MT4" s="47">
        <f t="shared" si="5"/>
        <v>43455</v>
      </c>
      <c r="MU4" s="47">
        <f t="shared" si="5"/>
        <v>43456</v>
      </c>
      <c r="MV4" s="47">
        <f t="shared" si="5"/>
        <v>43457</v>
      </c>
      <c r="MW4" s="47">
        <f t="shared" si="5"/>
        <v>43458</v>
      </c>
      <c r="MX4" s="47">
        <f t="shared" si="5"/>
        <v>43459</v>
      </c>
      <c r="MY4" s="47">
        <f t="shared" si="5"/>
        <v>43460</v>
      </c>
      <c r="MZ4" s="47">
        <f t="shared" si="5"/>
        <v>43461</v>
      </c>
      <c r="NA4" s="47">
        <f t="shared" si="5"/>
        <v>43462</v>
      </c>
      <c r="NB4" s="47">
        <f t="shared" si="5"/>
        <v>43463</v>
      </c>
      <c r="NC4" s="47">
        <f t="shared" si="5"/>
        <v>43464</v>
      </c>
      <c r="ND4" s="47">
        <f t="shared" si="5"/>
        <v>43465</v>
      </c>
      <c r="NE4" s="47">
        <f t="shared" si="5"/>
        <v>43466</v>
      </c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</row>
    <row r="5" spans="1:456" s="40" customFormat="1" ht="37.200000000000003" customHeight="1" x14ac:dyDescent="0.3">
      <c r="D5" s="41" t="str">
        <f>IF(D6="LUN","S" &amp;WEEKNUM(D4),"")</f>
        <v>S1</v>
      </c>
      <c r="E5" s="41" t="str">
        <f>IF(E6="LUN","S" &amp;WEEKNUM(E4),"")</f>
        <v/>
      </c>
      <c r="F5" s="41" t="str">
        <f t="shared" ref="E5:AF5" si="6">IF(F6="LUN","S" &amp;WEEKNUM(F4),"")</f>
        <v/>
      </c>
      <c r="G5" s="41" t="str">
        <f t="shared" si="6"/>
        <v/>
      </c>
      <c r="H5" s="41" t="str">
        <f t="shared" si="6"/>
        <v/>
      </c>
      <c r="I5" s="41" t="str">
        <f t="shared" si="6"/>
        <v/>
      </c>
      <c r="J5" s="41" t="str">
        <f t="shared" si="6"/>
        <v/>
      </c>
      <c r="K5" s="41" t="str">
        <f t="shared" si="6"/>
        <v>S2</v>
      </c>
      <c r="L5" s="41" t="str">
        <f t="shared" si="6"/>
        <v/>
      </c>
      <c r="M5" s="41" t="str">
        <f t="shared" si="6"/>
        <v/>
      </c>
      <c r="N5" s="41" t="str">
        <f t="shared" si="6"/>
        <v/>
      </c>
      <c r="O5" s="41" t="str">
        <f t="shared" si="6"/>
        <v/>
      </c>
      <c r="P5" s="41" t="str">
        <f t="shared" si="6"/>
        <v/>
      </c>
      <c r="Q5" s="41" t="str">
        <f t="shared" si="6"/>
        <v/>
      </c>
      <c r="R5" s="41" t="str">
        <f t="shared" si="6"/>
        <v>S3</v>
      </c>
      <c r="S5" s="41" t="str">
        <f t="shared" si="6"/>
        <v/>
      </c>
      <c r="T5" s="41" t="str">
        <f t="shared" si="6"/>
        <v/>
      </c>
      <c r="U5" s="41" t="str">
        <f t="shared" si="6"/>
        <v/>
      </c>
      <c r="V5" s="41" t="str">
        <f t="shared" si="6"/>
        <v/>
      </c>
      <c r="W5" s="41" t="str">
        <f t="shared" si="6"/>
        <v/>
      </c>
      <c r="X5" s="41" t="str">
        <f t="shared" si="6"/>
        <v/>
      </c>
      <c r="Y5" s="41" t="str">
        <f t="shared" si="6"/>
        <v>S4</v>
      </c>
      <c r="Z5" s="41" t="str">
        <f t="shared" si="6"/>
        <v/>
      </c>
      <c r="AA5" s="41" t="str">
        <f t="shared" si="6"/>
        <v/>
      </c>
      <c r="AB5" s="41" t="str">
        <f t="shared" si="6"/>
        <v/>
      </c>
      <c r="AC5" s="41" t="str">
        <f t="shared" si="6"/>
        <v/>
      </c>
      <c r="AD5" s="41" t="str">
        <f t="shared" si="6"/>
        <v/>
      </c>
      <c r="AE5" s="41" t="str">
        <f t="shared" si="6"/>
        <v/>
      </c>
      <c r="AF5" s="41" t="str">
        <f t="shared" si="6"/>
        <v>S5</v>
      </c>
      <c r="AG5" s="41" t="str">
        <f t="shared" ref="E5:BP5" si="7">IF(AG6="L","S" &amp;WEEKNUM(AG4),"")</f>
        <v/>
      </c>
      <c r="AH5" s="41" t="str">
        <f t="shared" si="7"/>
        <v/>
      </c>
      <c r="AI5" s="41" t="str">
        <f t="shared" si="7"/>
        <v/>
      </c>
      <c r="AJ5" s="41" t="str">
        <f t="shared" si="7"/>
        <v/>
      </c>
      <c r="AK5" s="41" t="str">
        <f t="shared" si="7"/>
        <v/>
      </c>
      <c r="AL5" s="41" t="str">
        <f t="shared" si="7"/>
        <v/>
      </c>
      <c r="AM5" s="41" t="str">
        <f t="shared" si="7"/>
        <v>S6</v>
      </c>
      <c r="AN5" s="41" t="str">
        <f t="shared" si="7"/>
        <v/>
      </c>
      <c r="AO5" s="41" t="str">
        <f t="shared" si="7"/>
        <v/>
      </c>
      <c r="AP5" s="41" t="str">
        <f t="shared" si="7"/>
        <v/>
      </c>
      <c r="AQ5" s="41" t="str">
        <f t="shared" si="7"/>
        <v/>
      </c>
      <c r="AR5" s="41" t="str">
        <f t="shared" si="7"/>
        <v/>
      </c>
      <c r="AS5" s="41" t="str">
        <f t="shared" si="7"/>
        <v/>
      </c>
      <c r="AT5" s="41" t="str">
        <f t="shared" si="7"/>
        <v>S7</v>
      </c>
      <c r="AU5" s="41" t="str">
        <f t="shared" si="7"/>
        <v/>
      </c>
      <c r="AV5" s="41" t="str">
        <f t="shared" si="7"/>
        <v/>
      </c>
      <c r="AW5" s="41" t="str">
        <f t="shared" si="7"/>
        <v/>
      </c>
      <c r="AX5" s="41" t="str">
        <f t="shared" si="7"/>
        <v/>
      </c>
      <c r="AY5" s="41" t="str">
        <f t="shared" si="7"/>
        <v/>
      </c>
      <c r="AZ5" s="41" t="str">
        <f t="shared" si="7"/>
        <v/>
      </c>
      <c r="BA5" s="41" t="str">
        <f t="shared" si="7"/>
        <v>S8</v>
      </c>
      <c r="BB5" s="41" t="str">
        <f t="shared" si="7"/>
        <v/>
      </c>
      <c r="BC5" s="41" t="str">
        <f t="shared" si="7"/>
        <v/>
      </c>
      <c r="BD5" s="41" t="str">
        <f t="shared" si="7"/>
        <v/>
      </c>
      <c r="BE5" s="41" t="str">
        <f t="shared" si="7"/>
        <v/>
      </c>
      <c r="BF5" s="41" t="str">
        <f t="shared" si="7"/>
        <v/>
      </c>
      <c r="BG5" s="41" t="str">
        <f t="shared" si="7"/>
        <v/>
      </c>
      <c r="BH5" s="41" t="str">
        <f t="shared" si="7"/>
        <v>S9</v>
      </c>
      <c r="BI5" s="41" t="str">
        <f t="shared" si="7"/>
        <v/>
      </c>
      <c r="BJ5" s="41" t="str">
        <f t="shared" si="7"/>
        <v/>
      </c>
      <c r="BK5" s="41" t="str">
        <f t="shared" si="7"/>
        <v/>
      </c>
      <c r="BL5" s="41" t="str">
        <f t="shared" si="7"/>
        <v/>
      </c>
      <c r="BM5" s="41" t="str">
        <f t="shared" si="7"/>
        <v/>
      </c>
      <c r="BN5" s="41" t="str">
        <f t="shared" si="7"/>
        <v/>
      </c>
      <c r="BO5" s="41" t="str">
        <f t="shared" si="7"/>
        <v>S10</v>
      </c>
      <c r="BP5" s="41" t="str">
        <f t="shared" si="7"/>
        <v/>
      </c>
      <c r="BQ5" s="41" t="str">
        <f t="shared" ref="BQ5:EB5" si="8">IF(BQ6="L","S" &amp;WEEKNUM(BQ4),"")</f>
        <v/>
      </c>
      <c r="BR5" s="41" t="str">
        <f t="shared" si="8"/>
        <v/>
      </c>
      <c r="BS5" s="41" t="str">
        <f t="shared" si="8"/>
        <v/>
      </c>
      <c r="BT5" s="41" t="str">
        <f t="shared" si="8"/>
        <v/>
      </c>
      <c r="BU5" s="41" t="str">
        <f t="shared" si="8"/>
        <v/>
      </c>
      <c r="BV5" s="41" t="str">
        <f t="shared" si="8"/>
        <v>S11</v>
      </c>
      <c r="BW5" s="41" t="str">
        <f t="shared" si="8"/>
        <v/>
      </c>
      <c r="BX5" s="41" t="str">
        <f t="shared" si="8"/>
        <v/>
      </c>
      <c r="BY5" s="41" t="str">
        <f t="shared" si="8"/>
        <v/>
      </c>
      <c r="BZ5" s="41" t="str">
        <f t="shared" si="8"/>
        <v/>
      </c>
      <c r="CA5" s="41" t="str">
        <f t="shared" si="8"/>
        <v/>
      </c>
      <c r="CB5" s="41" t="str">
        <f t="shared" si="8"/>
        <v/>
      </c>
      <c r="CC5" s="41" t="str">
        <f t="shared" si="8"/>
        <v>S12</v>
      </c>
      <c r="CD5" s="41" t="str">
        <f t="shared" si="8"/>
        <v/>
      </c>
      <c r="CE5" s="41" t="str">
        <f t="shared" si="8"/>
        <v/>
      </c>
      <c r="CF5" s="41" t="str">
        <f t="shared" si="8"/>
        <v/>
      </c>
      <c r="CG5" s="41" t="str">
        <f t="shared" si="8"/>
        <v/>
      </c>
      <c r="CH5" s="41" t="str">
        <f t="shared" si="8"/>
        <v/>
      </c>
      <c r="CI5" s="41" t="str">
        <f t="shared" si="8"/>
        <v/>
      </c>
      <c r="CJ5" s="41" t="str">
        <f t="shared" si="8"/>
        <v>S13</v>
      </c>
      <c r="CK5" s="41" t="str">
        <f t="shared" si="8"/>
        <v/>
      </c>
      <c r="CL5" s="41" t="str">
        <f t="shared" si="8"/>
        <v/>
      </c>
      <c r="CM5" s="41" t="str">
        <f t="shared" si="8"/>
        <v/>
      </c>
      <c r="CN5" s="41" t="str">
        <f t="shared" si="8"/>
        <v/>
      </c>
      <c r="CO5" s="41" t="str">
        <f t="shared" si="8"/>
        <v/>
      </c>
      <c r="CP5" s="41" t="str">
        <f t="shared" si="8"/>
        <v/>
      </c>
      <c r="CQ5" s="41" t="str">
        <f t="shared" si="8"/>
        <v>S14</v>
      </c>
      <c r="CR5" s="41" t="str">
        <f t="shared" si="8"/>
        <v/>
      </c>
      <c r="CS5" s="41" t="str">
        <f t="shared" si="8"/>
        <v/>
      </c>
      <c r="CT5" s="41" t="str">
        <f t="shared" si="8"/>
        <v/>
      </c>
      <c r="CU5" s="41" t="str">
        <f t="shared" si="8"/>
        <v/>
      </c>
      <c r="CV5" s="41" t="str">
        <f t="shared" si="8"/>
        <v/>
      </c>
      <c r="CW5" s="41" t="str">
        <f t="shared" si="8"/>
        <v/>
      </c>
      <c r="CX5" s="41" t="str">
        <f t="shared" si="8"/>
        <v>S15</v>
      </c>
      <c r="CY5" s="41" t="str">
        <f t="shared" si="8"/>
        <v/>
      </c>
      <c r="CZ5" s="41" t="str">
        <f t="shared" si="8"/>
        <v/>
      </c>
      <c r="DA5" s="41" t="str">
        <f t="shared" si="8"/>
        <v/>
      </c>
      <c r="DB5" s="41" t="str">
        <f t="shared" si="8"/>
        <v/>
      </c>
      <c r="DC5" s="41" t="str">
        <f t="shared" si="8"/>
        <v/>
      </c>
      <c r="DD5" s="41" t="str">
        <f t="shared" si="8"/>
        <v/>
      </c>
      <c r="DE5" s="41" t="str">
        <f t="shared" si="8"/>
        <v>S16</v>
      </c>
      <c r="DF5" s="41" t="str">
        <f t="shared" si="8"/>
        <v/>
      </c>
      <c r="DG5" s="41" t="str">
        <f t="shared" si="8"/>
        <v/>
      </c>
      <c r="DH5" s="41" t="str">
        <f t="shared" si="8"/>
        <v/>
      </c>
      <c r="DI5" s="41" t="str">
        <f t="shared" si="8"/>
        <v/>
      </c>
      <c r="DJ5" s="41" t="str">
        <f t="shared" si="8"/>
        <v/>
      </c>
      <c r="DK5" s="41" t="str">
        <f t="shared" si="8"/>
        <v/>
      </c>
      <c r="DL5" s="41" t="str">
        <f t="shared" si="8"/>
        <v>S17</v>
      </c>
      <c r="DM5" s="41" t="str">
        <f t="shared" si="8"/>
        <v/>
      </c>
      <c r="DN5" s="41" t="str">
        <f t="shared" si="8"/>
        <v/>
      </c>
      <c r="DO5" s="41" t="str">
        <f t="shared" si="8"/>
        <v/>
      </c>
      <c r="DP5" s="41" t="str">
        <f t="shared" si="8"/>
        <v/>
      </c>
      <c r="DQ5" s="41" t="str">
        <f t="shared" si="8"/>
        <v/>
      </c>
      <c r="DR5" s="41" t="str">
        <f t="shared" si="8"/>
        <v/>
      </c>
      <c r="DS5" s="41" t="str">
        <f t="shared" si="8"/>
        <v>S18</v>
      </c>
      <c r="DT5" s="41" t="str">
        <f t="shared" si="8"/>
        <v/>
      </c>
      <c r="DU5" s="41" t="str">
        <f t="shared" si="8"/>
        <v/>
      </c>
      <c r="DV5" s="41" t="str">
        <f t="shared" si="8"/>
        <v/>
      </c>
      <c r="DW5" s="41" t="str">
        <f t="shared" si="8"/>
        <v/>
      </c>
      <c r="DX5" s="41" t="str">
        <f t="shared" si="8"/>
        <v/>
      </c>
      <c r="DY5" s="41" t="str">
        <f t="shared" si="8"/>
        <v/>
      </c>
      <c r="DZ5" s="41" t="str">
        <f t="shared" si="8"/>
        <v>S19</v>
      </c>
      <c r="EA5" s="41" t="str">
        <f t="shared" si="8"/>
        <v/>
      </c>
      <c r="EB5" s="41" t="str">
        <f t="shared" si="8"/>
        <v/>
      </c>
      <c r="EC5" s="41" t="str">
        <f t="shared" ref="EC5:GN5" si="9">IF(EC6="L","S" &amp;WEEKNUM(EC4),"")</f>
        <v/>
      </c>
      <c r="ED5" s="41" t="str">
        <f t="shared" si="9"/>
        <v/>
      </c>
      <c r="EE5" s="41" t="str">
        <f t="shared" si="9"/>
        <v/>
      </c>
      <c r="EF5" s="41" t="str">
        <f t="shared" si="9"/>
        <v/>
      </c>
      <c r="EG5" s="41" t="str">
        <f t="shared" si="9"/>
        <v>S20</v>
      </c>
      <c r="EH5" s="41" t="str">
        <f t="shared" si="9"/>
        <v/>
      </c>
      <c r="EI5" s="41" t="str">
        <f t="shared" si="9"/>
        <v/>
      </c>
      <c r="EJ5" s="41" t="str">
        <f t="shared" si="9"/>
        <v/>
      </c>
      <c r="EK5" s="41" t="str">
        <f t="shared" si="9"/>
        <v/>
      </c>
      <c r="EL5" s="41" t="str">
        <f t="shared" si="9"/>
        <v/>
      </c>
      <c r="EM5" s="41" t="str">
        <f t="shared" si="9"/>
        <v/>
      </c>
      <c r="EN5" s="41" t="str">
        <f t="shared" si="9"/>
        <v>S21</v>
      </c>
      <c r="EO5" s="41" t="str">
        <f t="shared" si="9"/>
        <v/>
      </c>
      <c r="EP5" s="41" t="str">
        <f t="shared" si="9"/>
        <v/>
      </c>
      <c r="EQ5" s="41" t="str">
        <f t="shared" si="9"/>
        <v/>
      </c>
      <c r="ER5" s="41" t="str">
        <f t="shared" si="9"/>
        <v/>
      </c>
      <c r="ES5" s="41" t="str">
        <f t="shared" si="9"/>
        <v/>
      </c>
      <c r="ET5" s="41" t="str">
        <f t="shared" si="9"/>
        <v/>
      </c>
      <c r="EU5" s="41" t="str">
        <f t="shared" si="9"/>
        <v>S22</v>
      </c>
      <c r="EV5" s="41" t="str">
        <f t="shared" si="9"/>
        <v/>
      </c>
      <c r="EW5" s="41" t="str">
        <f t="shared" si="9"/>
        <v/>
      </c>
      <c r="EX5" s="41" t="str">
        <f t="shared" si="9"/>
        <v/>
      </c>
      <c r="EY5" s="41" t="str">
        <f t="shared" si="9"/>
        <v/>
      </c>
      <c r="EZ5" s="41" t="str">
        <f t="shared" si="9"/>
        <v/>
      </c>
      <c r="FA5" s="41" t="str">
        <f t="shared" si="9"/>
        <v/>
      </c>
      <c r="FB5" s="41" t="str">
        <f t="shared" si="9"/>
        <v>S23</v>
      </c>
      <c r="FC5" s="41" t="str">
        <f t="shared" si="9"/>
        <v/>
      </c>
      <c r="FD5" s="41" t="str">
        <f t="shared" si="9"/>
        <v/>
      </c>
      <c r="FE5" s="41" t="str">
        <f t="shared" si="9"/>
        <v/>
      </c>
      <c r="FF5" s="41" t="str">
        <f t="shared" si="9"/>
        <v/>
      </c>
      <c r="FG5" s="41" t="str">
        <f t="shared" si="9"/>
        <v/>
      </c>
      <c r="FH5" s="41" t="str">
        <f t="shared" si="9"/>
        <v/>
      </c>
      <c r="FI5" s="41" t="str">
        <f t="shared" si="9"/>
        <v>S24</v>
      </c>
      <c r="FJ5" s="41" t="str">
        <f t="shared" si="9"/>
        <v/>
      </c>
      <c r="FK5" s="41" t="str">
        <f t="shared" si="9"/>
        <v/>
      </c>
      <c r="FL5" s="41" t="str">
        <f t="shared" si="9"/>
        <v/>
      </c>
      <c r="FM5" s="41" t="str">
        <f t="shared" si="9"/>
        <v/>
      </c>
      <c r="FN5" s="41" t="str">
        <f t="shared" si="9"/>
        <v/>
      </c>
      <c r="FO5" s="41" t="str">
        <f t="shared" si="9"/>
        <v/>
      </c>
      <c r="FP5" s="41" t="str">
        <f t="shared" si="9"/>
        <v>S25</v>
      </c>
      <c r="FQ5" s="41" t="str">
        <f t="shared" si="9"/>
        <v/>
      </c>
      <c r="FR5" s="41" t="str">
        <f t="shared" si="9"/>
        <v/>
      </c>
      <c r="FS5" s="41" t="str">
        <f t="shared" si="9"/>
        <v/>
      </c>
      <c r="FT5" s="41" t="str">
        <f t="shared" si="9"/>
        <v/>
      </c>
      <c r="FU5" s="41" t="str">
        <f t="shared" si="9"/>
        <v/>
      </c>
      <c r="FV5" s="41" t="str">
        <f t="shared" si="9"/>
        <v/>
      </c>
      <c r="FW5" s="41" t="str">
        <f t="shared" si="9"/>
        <v>S26</v>
      </c>
      <c r="FX5" s="41" t="str">
        <f t="shared" si="9"/>
        <v/>
      </c>
      <c r="FY5" s="41" t="str">
        <f t="shared" si="9"/>
        <v/>
      </c>
      <c r="FZ5" s="41" t="str">
        <f t="shared" si="9"/>
        <v/>
      </c>
      <c r="GA5" s="41" t="str">
        <f t="shared" si="9"/>
        <v/>
      </c>
      <c r="GB5" s="41" t="str">
        <f t="shared" si="9"/>
        <v/>
      </c>
      <c r="GC5" s="41" t="str">
        <f t="shared" si="9"/>
        <v/>
      </c>
      <c r="GD5" s="41" t="str">
        <f t="shared" si="9"/>
        <v>S27</v>
      </c>
      <c r="GE5" s="41" t="str">
        <f t="shared" si="9"/>
        <v/>
      </c>
      <c r="GF5" s="41" t="str">
        <f t="shared" si="9"/>
        <v/>
      </c>
      <c r="GG5" s="41" t="str">
        <f t="shared" si="9"/>
        <v/>
      </c>
      <c r="GH5" s="41" t="str">
        <f t="shared" si="9"/>
        <v/>
      </c>
      <c r="GI5" s="41" t="str">
        <f t="shared" si="9"/>
        <v/>
      </c>
      <c r="GJ5" s="41" t="str">
        <f t="shared" si="9"/>
        <v/>
      </c>
      <c r="GK5" s="41" t="str">
        <f t="shared" si="9"/>
        <v>S28</v>
      </c>
      <c r="GL5" s="41" t="str">
        <f t="shared" si="9"/>
        <v/>
      </c>
      <c r="GM5" s="41" t="str">
        <f t="shared" si="9"/>
        <v/>
      </c>
      <c r="GN5" s="41" t="str">
        <f t="shared" si="9"/>
        <v/>
      </c>
      <c r="GO5" s="41" t="str">
        <f t="shared" ref="GO5:IZ5" si="10">IF(GO6="L","S" &amp;WEEKNUM(GO4),"")</f>
        <v/>
      </c>
      <c r="GP5" s="41" t="str">
        <f t="shared" si="10"/>
        <v/>
      </c>
      <c r="GQ5" s="41" t="str">
        <f t="shared" si="10"/>
        <v/>
      </c>
      <c r="GR5" s="41" t="str">
        <f t="shared" si="10"/>
        <v>S29</v>
      </c>
      <c r="GS5" s="41" t="str">
        <f t="shared" si="10"/>
        <v/>
      </c>
      <c r="GT5" s="41" t="str">
        <f t="shared" si="10"/>
        <v/>
      </c>
      <c r="GU5" s="41" t="str">
        <f t="shared" si="10"/>
        <v/>
      </c>
      <c r="GV5" s="41" t="str">
        <f t="shared" si="10"/>
        <v/>
      </c>
      <c r="GW5" s="41" t="str">
        <f t="shared" si="10"/>
        <v/>
      </c>
      <c r="GX5" s="41" t="str">
        <f t="shared" si="10"/>
        <v/>
      </c>
      <c r="GY5" s="41" t="str">
        <f t="shared" si="10"/>
        <v>S30</v>
      </c>
      <c r="GZ5" s="41" t="str">
        <f t="shared" si="10"/>
        <v/>
      </c>
      <c r="HA5" s="41" t="str">
        <f t="shared" si="10"/>
        <v/>
      </c>
      <c r="HB5" s="41" t="str">
        <f t="shared" si="10"/>
        <v/>
      </c>
      <c r="HC5" s="41" t="str">
        <f t="shared" si="10"/>
        <v/>
      </c>
      <c r="HD5" s="41" t="str">
        <f t="shared" si="10"/>
        <v/>
      </c>
      <c r="HE5" s="41" t="str">
        <f t="shared" si="10"/>
        <v/>
      </c>
      <c r="HF5" s="41" t="str">
        <f t="shared" si="10"/>
        <v>S31</v>
      </c>
      <c r="HG5" s="41" t="str">
        <f t="shared" si="10"/>
        <v/>
      </c>
      <c r="HH5" s="41" t="str">
        <f t="shared" si="10"/>
        <v/>
      </c>
      <c r="HI5" s="41" t="str">
        <f t="shared" si="10"/>
        <v/>
      </c>
      <c r="HJ5" s="41" t="str">
        <f t="shared" si="10"/>
        <v/>
      </c>
      <c r="HK5" s="41" t="str">
        <f t="shared" si="10"/>
        <v/>
      </c>
      <c r="HL5" s="41" t="str">
        <f t="shared" si="10"/>
        <v/>
      </c>
      <c r="HM5" s="41" t="str">
        <f t="shared" si="10"/>
        <v>S32</v>
      </c>
      <c r="HN5" s="41" t="str">
        <f t="shared" si="10"/>
        <v/>
      </c>
      <c r="HO5" s="41" t="str">
        <f t="shared" si="10"/>
        <v/>
      </c>
      <c r="HP5" s="41" t="str">
        <f t="shared" si="10"/>
        <v/>
      </c>
      <c r="HQ5" s="41" t="str">
        <f t="shared" si="10"/>
        <v/>
      </c>
      <c r="HR5" s="41" t="str">
        <f t="shared" si="10"/>
        <v/>
      </c>
      <c r="HS5" s="41" t="str">
        <f t="shared" si="10"/>
        <v/>
      </c>
      <c r="HT5" s="41" t="str">
        <f t="shared" si="10"/>
        <v>S33</v>
      </c>
      <c r="HU5" s="41" t="str">
        <f t="shared" si="10"/>
        <v/>
      </c>
      <c r="HV5" s="41" t="str">
        <f t="shared" si="10"/>
        <v/>
      </c>
      <c r="HW5" s="41" t="str">
        <f t="shared" si="10"/>
        <v/>
      </c>
      <c r="HX5" s="41" t="str">
        <f t="shared" si="10"/>
        <v/>
      </c>
      <c r="HY5" s="41" t="str">
        <f t="shared" si="10"/>
        <v/>
      </c>
      <c r="HZ5" s="41" t="str">
        <f t="shared" si="10"/>
        <v/>
      </c>
      <c r="IA5" s="41" t="str">
        <f t="shared" si="10"/>
        <v>S34</v>
      </c>
      <c r="IB5" s="41" t="str">
        <f t="shared" si="10"/>
        <v/>
      </c>
      <c r="IC5" s="41" t="str">
        <f t="shared" si="10"/>
        <v/>
      </c>
      <c r="ID5" s="41" t="str">
        <f t="shared" si="10"/>
        <v/>
      </c>
      <c r="IE5" s="41" t="str">
        <f t="shared" si="10"/>
        <v/>
      </c>
      <c r="IF5" s="41" t="str">
        <f t="shared" si="10"/>
        <v/>
      </c>
      <c r="IG5" s="41" t="str">
        <f t="shared" si="10"/>
        <v/>
      </c>
      <c r="IH5" s="41" t="str">
        <f t="shared" si="10"/>
        <v>S35</v>
      </c>
      <c r="II5" s="41" t="str">
        <f t="shared" si="10"/>
        <v/>
      </c>
      <c r="IJ5" s="41" t="str">
        <f t="shared" si="10"/>
        <v/>
      </c>
      <c r="IK5" s="41" t="str">
        <f t="shared" si="10"/>
        <v/>
      </c>
      <c r="IL5" s="41" t="str">
        <f t="shared" si="10"/>
        <v/>
      </c>
      <c r="IM5" s="41" t="str">
        <f t="shared" si="10"/>
        <v/>
      </c>
      <c r="IN5" s="41" t="str">
        <f t="shared" si="10"/>
        <v/>
      </c>
      <c r="IO5" s="41" t="str">
        <f t="shared" si="10"/>
        <v>S36</v>
      </c>
      <c r="IP5" s="41" t="str">
        <f t="shared" si="10"/>
        <v/>
      </c>
      <c r="IQ5" s="41" t="str">
        <f t="shared" si="10"/>
        <v/>
      </c>
      <c r="IR5" s="41" t="str">
        <f t="shared" si="10"/>
        <v/>
      </c>
      <c r="IS5" s="41" t="str">
        <f t="shared" si="10"/>
        <v/>
      </c>
      <c r="IT5" s="41" t="str">
        <f t="shared" si="10"/>
        <v/>
      </c>
      <c r="IU5" s="41" t="str">
        <f t="shared" si="10"/>
        <v/>
      </c>
      <c r="IV5" s="41" t="str">
        <f t="shared" si="10"/>
        <v>S37</v>
      </c>
      <c r="IW5" s="41" t="str">
        <f t="shared" si="10"/>
        <v/>
      </c>
      <c r="IX5" s="41" t="str">
        <f t="shared" si="10"/>
        <v/>
      </c>
      <c r="IY5" s="41" t="str">
        <f t="shared" si="10"/>
        <v/>
      </c>
      <c r="IZ5" s="41" t="str">
        <f t="shared" si="10"/>
        <v/>
      </c>
      <c r="JA5" s="41" t="str">
        <f t="shared" ref="JA5:LL5" si="11">IF(JA6="L","S" &amp;WEEKNUM(JA4),"")</f>
        <v/>
      </c>
      <c r="JB5" s="41" t="str">
        <f t="shared" si="11"/>
        <v/>
      </c>
      <c r="JC5" s="41" t="str">
        <f t="shared" si="11"/>
        <v>S38</v>
      </c>
      <c r="JD5" s="41" t="str">
        <f t="shared" si="11"/>
        <v/>
      </c>
      <c r="JE5" s="41" t="str">
        <f t="shared" si="11"/>
        <v/>
      </c>
      <c r="JF5" s="41" t="str">
        <f t="shared" si="11"/>
        <v/>
      </c>
      <c r="JG5" s="41" t="str">
        <f t="shared" si="11"/>
        <v/>
      </c>
      <c r="JH5" s="41" t="str">
        <f t="shared" si="11"/>
        <v/>
      </c>
      <c r="JI5" s="41" t="str">
        <f t="shared" si="11"/>
        <v/>
      </c>
      <c r="JJ5" s="41" t="str">
        <f t="shared" si="11"/>
        <v>S39</v>
      </c>
      <c r="JK5" s="41" t="str">
        <f t="shared" si="11"/>
        <v/>
      </c>
      <c r="JL5" s="41" t="str">
        <f t="shared" si="11"/>
        <v/>
      </c>
      <c r="JM5" s="41" t="str">
        <f t="shared" si="11"/>
        <v/>
      </c>
      <c r="JN5" s="41" t="str">
        <f t="shared" si="11"/>
        <v/>
      </c>
      <c r="JO5" s="41" t="str">
        <f t="shared" si="11"/>
        <v/>
      </c>
      <c r="JP5" s="41" t="str">
        <f t="shared" si="11"/>
        <v/>
      </c>
      <c r="JQ5" s="41" t="str">
        <f t="shared" si="11"/>
        <v>S40</v>
      </c>
      <c r="JR5" s="41" t="str">
        <f t="shared" si="11"/>
        <v/>
      </c>
      <c r="JS5" s="41" t="str">
        <f t="shared" si="11"/>
        <v/>
      </c>
      <c r="JT5" s="41" t="str">
        <f t="shared" si="11"/>
        <v/>
      </c>
      <c r="JU5" s="41" t="str">
        <f t="shared" si="11"/>
        <v/>
      </c>
      <c r="JV5" s="41" t="str">
        <f t="shared" si="11"/>
        <v/>
      </c>
      <c r="JW5" s="41" t="str">
        <f t="shared" si="11"/>
        <v/>
      </c>
      <c r="JX5" s="41" t="str">
        <f t="shared" si="11"/>
        <v>S41</v>
      </c>
      <c r="JY5" s="41" t="str">
        <f t="shared" si="11"/>
        <v/>
      </c>
      <c r="JZ5" s="41" t="str">
        <f t="shared" si="11"/>
        <v/>
      </c>
      <c r="KA5" s="41" t="str">
        <f t="shared" si="11"/>
        <v/>
      </c>
      <c r="KB5" s="41" t="str">
        <f t="shared" si="11"/>
        <v/>
      </c>
      <c r="KC5" s="41" t="str">
        <f t="shared" si="11"/>
        <v/>
      </c>
      <c r="KD5" s="41" t="str">
        <f t="shared" si="11"/>
        <v/>
      </c>
      <c r="KE5" s="41" t="str">
        <f t="shared" si="11"/>
        <v>S42</v>
      </c>
      <c r="KF5" s="41" t="str">
        <f t="shared" si="11"/>
        <v/>
      </c>
      <c r="KG5" s="41" t="str">
        <f t="shared" si="11"/>
        <v/>
      </c>
      <c r="KH5" s="41" t="str">
        <f t="shared" si="11"/>
        <v/>
      </c>
      <c r="KI5" s="41" t="str">
        <f t="shared" si="11"/>
        <v/>
      </c>
      <c r="KJ5" s="41" t="str">
        <f t="shared" si="11"/>
        <v/>
      </c>
      <c r="KK5" s="41" t="str">
        <f t="shared" si="11"/>
        <v/>
      </c>
      <c r="KL5" s="41" t="str">
        <f t="shared" si="11"/>
        <v>S43</v>
      </c>
      <c r="KM5" s="41" t="str">
        <f t="shared" si="11"/>
        <v/>
      </c>
      <c r="KN5" s="41" t="str">
        <f t="shared" si="11"/>
        <v/>
      </c>
      <c r="KO5" s="41" t="str">
        <f t="shared" si="11"/>
        <v/>
      </c>
      <c r="KP5" s="41" t="str">
        <f t="shared" si="11"/>
        <v/>
      </c>
      <c r="KQ5" s="41" t="str">
        <f t="shared" si="11"/>
        <v/>
      </c>
      <c r="KR5" s="41" t="str">
        <f t="shared" si="11"/>
        <v/>
      </c>
      <c r="KS5" s="41" t="str">
        <f t="shared" si="11"/>
        <v>S44</v>
      </c>
      <c r="KT5" s="41" t="str">
        <f t="shared" si="11"/>
        <v/>
      </c>
      <c r="KU5" s="41" t="str">
        <f t="shared" si="11"/>
        <v/>
      </c>
      <c r="KV5" s="41" t="str">
        <f t="shared" si="11"/>
        <v/>
      </c>
      <c r="KW5" s="41" t="str">
        <f t="shared" si="11"/>
        <v/>
      </c>
      <c r="KX5" s="41" t="str">
        <f t="shared" si="11"/>
        <v/>
      </c>
      <c r="KY5" s="41" t="str">
        <f t="shared" si="11"/>
        <v/>
      </c>
      <c r="KZ5" s="41" t="str">
        <f t="shared" si="11"/>
        <v>S45</v>
      </c>
      <c r="LA5" s="41" t="str">
        <f t="shared" si="11"/>
        <v/>
      </c>
      <c r="LB5" s="41" t="str">
        <f t="shared" si="11"/>
        <v/>
      </c>
      <c r="LC5" s="41" t="str">
        <f t="shared" si="11"/>
        <v/>
      </c>
      <c r="LD5" s="41" t="str">
        <f t="shared" si="11"/>
        <v/>
      </c>
      <c r="LE5" s="41" t="str">
        <f t="shared" si="11"/>
        <v/>
      </c>
      <c r="LF5" s="41" t="str">
        <f t="shared" si="11"/>
        <v/>
      </c>
      <c r="LG5" s="41" t="str">
        <f t="shared" si="11"/>
        <v>S46</v>
      </c>
      <c r="LH5" s="41" t="str">
        <f t="shared" si="11"/>
        <v/>
      </c>
      <c r="LI5" s="41" t="str">
        <f t="shared" si="11"/>
        <v/>
      </c>
      <c r="LJ5" s="41" t="str">
        <f t="shared" si="11"/>
        <v/>
      </c>
      <c r="LK5" s="41" t="str">
        <f t="shared" si="11"/>
        <v/>
      </c>
      <c r="LL5" s="41" t="str">
        <f t="shared" si="11"/>
        <v/>
      </c>
      <c r="LM5" s="41" t="str">
        <f t="shared" ref="LM5:NX5" si="12">IF(LM6="L","S" &amp;WEEKNUM(LM4),"")</f>
        <v/>
      </c>
      <c r="LN5" s="41" t="str">
        <f t="shared" si="12"/>
        <v>S47</v>
      </c>
      <c r="LO5" s="41" t="str">
        <f t="shared" si="12"/>
        <v/>
      </c>
      <c r="LP5" s="41" t="str">
        <f t="shared" si="12"/>
        <v/>
      </c>
      <c r="LQ5" s="41" t="str">
        <f t="shared" si="12"/>
        <v/>
      </c>
      <c r="LR5" s="41" t="str">
        <f t="shared" si="12"/>
        <v/>
      </c>
      <c r="LS5" s="41" t="str">
        <f t="shared" si="12"/>
        <v/>
      </c>
      <c r="LT5" s="41" t="str">
        <f t="shared" si="12"/>
        <v/>
      </c>
      <c r="LU5" s="41" t="str">
        <f t="shared" si="12"/>
        <v>S48</v>
      </c>
      <c r="LV5" s="41" t="str">
        <f t="shared" si="12"/>
        <v/>
      </c>
      <c r="LW5" s="41" t="str">
        <f t="shared" si="12"/>
        <v/>
      </c>
      <c r="LX5" s="41" t="str">
        <f t="shared" si="12"/>
        <v/>
      </c>
      <c r="LY5" s="41" t="str">
        <f t="shared" si="12"/>
        <v/>
      </c>
      <c r="LZ5" s="41" t="str">
        <f t="shared" si="12"/>
        <v/>
      </c>
      <c r="MA5" s="41" t="str">
        <f t="shared" si="12"/>
        <v/>
      </c>
      <c r="MB5" s="41" t="str">
        <f t="shared" si="12"/>
        <v>S49</v>
      </c>
      <c r="MC5" s="41" t="str">
        <f t="shared" si="12"/>
        <v/>
      </c>
      <c r="MD5" s="41" t="str">
        <f t="shared" si="12"/>
        <v/>
      </c>
      <c r="ME5" s="41" t="str">
        <f t="shared" si="12"/>
        <v/>
      </c>
      <c r="MF5" s="41" t="str">
        <f t="shared" si="12"/>
        <v/>
      </c>
      <c r="MG5" s="41" t="str">
        <f t="shared" si="12"/>
        <v/>
      </c>
      <c r="MH5" s="41" t="str">
        <f t="shared" si="12"/>
        <v/>
      </c>
      <c r="MI5" s="41" t="str">
        <f t="shared" si="12"/>
        <v>S50</v>
      </c>
      <c r="MJ5" s="41" t="str">
        <f t="shared" si="12"/>
        <v/>
      </c>
      <c r="MK5" s="41" t="str">
        <f t="shared" si="12"/>
        <v/>
      </c>
      <c r="ML5" s="41" t="str">
        <f t="shared" si="12"/>
        <v/>
      </c>
      <c r="MM5" s="41" t="str">
        <f t="shared" si="12"/>
        <v/>
      </c>
      <c r="MN5" s="41" t="str">
        <f t="shared" si="12"/>
        <v/>
      </c>
      <c r="MO5" s="41" t="str">
        <f t="shared" si="12"/>
        <v/>
      </c>
      <c r="MP5" s="41" t="str">
        <f t="shared" si="12"/>
        <v>S51</v>
      </c>
      <c r="MQ5" s="41" t="str">
        <f t="shared" si="12"/>
        <v/>
      </c>
      <c r="MR5" s="41" t="str">
        <f t="shared" si="12"/>
        <v/>
      </c>
      <c r="MS5" s="41" t="str">
        <f t="shared" si="12"/>
        <v/>
      </c>
      <c r="MT5" s="41" t="str">
        <f t="shared" si="12"/>
        <v/>
      </c>
      <c r="MU5" s="41" t="str">
        <f t="shared" si="12"/>
        <v/>
      </c>
      <c r="MV5" s="41" t="str">
        <f t="shared" si="12"/>
        <v/>
      </c>
      <c r="MW5" s="41" t="str">
        <f t="shared" si="12"/>
        <v>S52</v>
      </c>
      <c r="MX5" s="41" t="str">
        <f t="shared" si="12"/>
        <v/>
      </c>
      <c r="MY5" s="41" t="str">
        <f t="shared" si="12"/>
        <v/>
      </c>
      <c r="MZ5" s="41" t="str">
        <f t="shared" si="12"/>
        <v/>
      </c>
      <c r="NA5" s="41" t="str">
        <f t="shared" si="12"/>
        <v/>
      </c>
      <c r="NB5" s="41" t="str">
        <f t="shared" si="12"/>
        <v/>
      </c>
      <c r="NC5" s="41" t="str">
        <f t="shared" si="12"/>
        <v/>
      </c>
      <c r="ND5" s="41" t="str">
        <f t="shared" si="12"/>
        <v>S53</v>
      </c>
      <c r="NE5" s="41" t="str">
        <f t="shared" si="12"/>
        <v/>
      </c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41"/>
      <c r="OS5" s="41"/>
      <c r="OT5" s="41"/>
      <c r="OU5" s="41"/>
      <c r="OV5" s="41"/>
      <c r="OW5" s="41"/>
      <c r="OX5" s="41"/>
      <c r="OY5" s="41"/>
      <c r="OZ5" s="41"/>
      <c r="PA5" s="41"/>
      <c r="PB5" s="41"/>
      <c r="PC5" s="41"/>
      <c r="PD5" s="41"/>
      <c r="PE5" s="41"/>
      <c r="PF5" s="41"/>
      <c r="PG5" s="41"/>
      <c r="PH5" s="41"/>
      <c r="PI5" s="41"/>
      <c r="PJ5" s="41"/>
      <c r="PK5" s="41"/>
      <c r="PL5" s="41"/>
      <c r="PM5" s="41"/>
      <c r="PN5" s="41"/>
      <c r="PO5" s="41"/>
      <c r="PP5" s="41"/>
      <c r="PQ5" s="41"/>
      <c r="PR5" s="41"/>
      <c r="PS5" s="41"/>
      <c r="PT5" s="41"/>
      <c r="PU5" s="41"/>
      <c r="PV5" s="41"/>
      <c r="PW5" s="41"/>
      <c r="PX5" s="41"/>
      <c r="PY5" s="41"/>
      <c r="PZ5" s="41"/>
      <c r="QA5" s="41"/>
      <c r="QB5" s="41"/>
      <c r="QC5" s="41"/>
      <c r="QD5" s="41"/>
      <c r="QE5" s="41"/>
      <c r="QF5" s="41"/>
      <c r="QG5" s="41"/>
      <c r="QH5" s="41"/>
      <c r="QI5" s="41"/>
      <c r="QJ5" s="41"/>
      <c r="QK5" s="41"/>
      <c r="QL5" s="41"/>
      <c r="QM5" s="41"/>
      <c r="QN5" s="41"/>
    </row>
    <row r="6" spans="1:456" s="49" customFormat="1" ht="60.6" x14ac:dyDescent="0.3">
      <c r="D6" s="50" t="str">
        <f>CHOOSE(WEEKDAY(D4),"DIM","LUN","MAR","MER","JEU","VEN","SAM")</f>
        <v>LUN</v>
      </c>
      <c r="E6" s="50" t="str">
        <f t="shared" ref="E6:AG6" si="13">CHOOSE(WEEKDAY(E4),"DIM","LUN","MAR","MER","JEU","VEN","SAM")</f>
        <v>MAR</v>
      </c>
      <c r="F6" s="50" t="str">
        <f t="shared" si="13"/>
        <v>MER</v>
      </c>
      <c r="G6" s="50" t="str">
        <f t="shared" si="13"/>
        <v>JEU</v>
      </c>
      <c r="H6" s="50" t="str">
        <f t="shared" si="13"/>
        <v>VEN</v>
      </c>
      <c r="I6" s="50" t="str">
        <f t="shared" si="13"/>
        <v>SAM</v>
      </c>
      <c r="J6" s="50" t="str">
        <f t="shared" si="13"/>
        <v>DIM</v>
      </c>
      <c r="K6" s="50" t="str">
        <f t="shared" si="13"/>
        <v>LUN</v>
      </c>
      <c r="L6" s="50" t="str">
        <f t="shared" si="13"/>
        <v>MAR</v>
      </c>
      <c r="M6" s="50" t="str">
        <f t="shared" si="13"/>
        <v>MER</v>
      </c>
      <c r="N6" s="50" t="str">
        <f t="shared" si="13"/>
        <v>JEU</v>
      </c>
      <c r="O6" s="50" t="str">
        <f t="shared" si="13"/>
        <v>VEN</v>
      </c>
      <c r="P6" s="50" t="str">
        <f t="shared" si="13"/>
        <v>SAM</v>
      </c>
      <c r="Q6" s="50" t="str">
        <f t="shared" si="13"/>
        <v>DIM</v>
      </c>
      <c r="R6" s="50" t="str">
        <f t="shared" si="13"/>
        <v>LUN</v>
      </c>
      <c r="S6" s="50" t="str">
        <f t="shared" si="13"/>
        <v>MAR</v>
      </c>
      <c r="T6" s="50" t="str">
        <f t="shared" si="13"/>
        <v>MER</v>
      </c>
      <c r="U6" s="50" t="str">
        <f t="shared" si="13"/>
        <v>JEU</v>
      </c>
      <c r="V6" s="50" t="str">
        <f t="shared" si="13"/>
        <v>VEN</v>
      </c>
      <c r="W6" s="50" t="str">
        <f t="shared" si="13"/>
        <v>SAM</v>
      </c>
      <c r="X6" s="50" t="str">
        <f t="shared" si="13"/>
        <v>DIM</v>
      </c>
      <c r="Y6" s="50" t="str">
        <f t="shared" si="13"/>
        <v>LUN</v>
      </c>
      <c r="Z6" s="50" t="str">
        <f t="shared" si="13"/>
        <v>MAR</v>
      </c>
      <c r="AA6" s="50" t="str">
        <f t="shared" si="13"/>
        <v>MER</v>
      </c>
      <c r="AB6" s="50" t="str">
        <f t="shared" si="13"/>
        <v>JEU</v>
      </c>
      <c r="AC6" s="50" t="str">
        <f>CHOOSE(WEEKDAY(AC4),"DIM","LUN","MAR","MER","JEU","VEN","SAM")</f>
        <v>VEN</v>
      </c>
      <c r="AD6" s="50" t="str">
        <f t="shared" si="13"/>
        <v>SAM</v>
      </c>
      <c r="AE6" s="50" t="str">
        <f t="shared" si="13"/>
        <v>DIM</v>
      </c>
      <c r="AF6" s="50" t="str">
        <f t="shared" si="13"/>
        <v>LUN</v>
      </c>
      <c r="AG6" s="50" t="str">
        <f t="shared" si="13"/>
        <v>MAR</v>
      </c>
      <c r="AH6" s="50" t="str">
        <f t="shared" ref="E6:BP6" si="14">CHOOSE(WEEKDAY(AH4),"D","L","M","M","J","V","S")</f>
        <v>M</v>
      </c>
      <c r="AI6" s="50" t="str">
        <f t="shared" si="14"/>
        <v>J</v>
      </c>
      <c r="AJ6" s="50" t="str">
        <f t="shared" si="14"/>
        <v>V</v>
      </c>
      <c r="AK6" s="50" t="str">
        <f t="shared" si="14"/>
        <v>S</v>
      </c>
      <c r="AL6" s="50" t="str">
        <f t="shared" si="14"/>
        <v>D</v>
      </c>
      <c r="AM6" s="50" t="str">
        <f t="shared" si="14"/>
        <v>L</v>
      </c>
      <c r="AN6" s="50" t="str">
        <f t="shared" si="14"/>
        <v>M</v>
      </c>
      <c r="AO6" s="50" t="str">
        <f t="shared" si="14"/>
        <v>M</v>
      </c>
      <c r="AP6" s="50" t="str">
        <f t="shared" si="14"/>
        <v>J</v>
      </c>
      <c r="AQ6" s="50" t="str">
        <f t="shared" si="14"/>
        <v>V</v>
      </c>
      <c r="AR6" s="50" t="str">
        <f t="shared" si="14"/>
        <v>S</v>
      </c>
      <c r="AS6" s="50" t="str">
        <f t="shared" si="14"/>
        <v>D</v>
      </c>
      <c r="AT6" s="50" t="str">
        <f t="shared" si="14"/>
        <v>L</v>
      </c>
      <c r="AU6" s="50" t="str">
        <f t="shared" si="14"/>
        <v>M</v>
      </c>
      <c r="AV6" s="50" t="str">
        <f t="shared" si="14"/>
        <v>M</v>
      </c>
      <c r="AW6" s="50" t="str">
        <f t="shared" si="14"/>
        <v>J</v>
      </c>
      <c r="AX6" s="50" t="str">
        <f t="shared" si="14"/>
        <v>V</v>
      </c>
      <c r="AY6" s="50" t="str">
        <f t="shared" si="14"/>
        <v>S</v>
      </c>
      <c r="AZ6" s="50" t="str">
        <f t="shared" si="14"/>
        <v>D</v>
      </c>
      <c r="BA6" s="50" t="str">
        <f t="shared" si="14"/>
        <v>L</v>
      </c>
      <c r="BB6" s="50" t="str">
        <f t="shared" si="14"/>
        <v>M</v>
      </c>
      <c r="BC6" s="50" t="str">
        <f t="shared" si="14"/>
        <v>M</v>
      </c>
      <c r="BD6" s="50" t="str">
        <f t="shared" si="14"/>
        <v>J</v>
      </c>
      <c r="BE6" s="50" t="str">
        <f t="shared" si="14"/>
        <v>V</v>
      </c>
      <c r="BF6" s="50" t="str">
        <f t="shared" si="14"/>
        <v>S</v>
      </c>
      <c r="BG6" s="50" t="str">
        <f t="shared" si="14"/>
        <v>D</v>
      </c>
      <c r="BH6" s="50" t="str">
        <f t="shared" si="14"/>
        <v>L</v>
      </c>
      <c r="BI6" s="50" t="str">
        <f t="shared" si="14"/>
        <v>M</v>
      </c>
      <c r="BJ6" s="50" t="str">
        <f t="shared" si="14"/>
        <v>M</v>
      </c>
      <c r="BK6" s="50" t="str">
        <f t="shared" si="14"/>
        <v>J</v>
      </c>
      <c r="BL6" s="50" t="str">
        <f t="shared" si="14"/>
        <v>V</v>
      </c>
      <c r="BM6" s="50" t="str">
        <f t="shared" si="14"/>
        <v>S</v>
      </c>
      <c r="BN6" s="50" t="str">
        <f t="shared" si="14"/>
        <v>D</v>
      </c>
      <c r="BO6" s="50" t="str">
        <f t="shared" si="14"/>
        <v>L</v>
      </c>
      <c r="BP6" s="50" t="str">
        <f t="shared" si="14"/>
        <v>M</v>
      </c>
      <c r="BQ6" s="50" t="str">
        <f t="shared" ref="BQ6:EB6" si="15">CHOOSE(WEEKDAY(BQ4),"D","L","M","M","J","V","S")</f>
        <v>M</v>
      </c>
      <c r="BR6" s="50" t="str">
        <f t="shared" si="15"/>
        <v>J</v>
      </c>
      <c r="BS6" s="50" t="str">
        <f t="shared" si="15"/>
        <v>V</v>
      </c>
      <c r="BT6" s="50" t="str">
        <f t="shared" si="15"/>
        <v>S</v>
      </c>
      <c r="BU6" s="50" t="str">
        <f t="shared" si="15"/>
        <v>D</v>
      </c>
      <c r="BV6" s="50" t="str">
        <f t="shared" si="15"/>
        <v>L</v>
      </c>
      <c r="BW6" s="50" t="str">
        <f t="shared" si="15"/>
        <v>M</v>
      </c>
      <c r="BX6" s="50" t="str">
        <f t="shared" si="15"/>
        <v>M</v>
      </c>
      <c r="BY6" s="50" t="str">
        <f t="shared" si="15"/>
        <v>J</v>
      </c>
      <c r="BZ6" s="50" t="str">
        <f t="shared" si="15"/>
        <v>V</v>
      </c>
      <c r="CA6" s="50" t="str">
        <f t="shared" si="15"/>
        <v>S</v>
      </c>
      <c r="CB6" s="50" t="str">
        <f t="shared" si="15"/>
        <v>D</v>
      </c>
      <c r="CC6" s="50" t="str">
        <f t="shared" si="15"/>
        <v>L</v>
      </c>
      <c r="CD6" s="50" t="str">
        <f t="shared" si="15"/>
        <v>M</v>
      </c>
      <c r="CE6" s="50" t="str">
        <f t="shared" si="15"/>
        <v>M</v>
      </c>
      <c r="CF6" s="50" t="str">
        <f t="shared" si="15"/>
        <v>J</v>
      </c>
      <c r="CG6" s="50" t="str">
        <f t="shared" si="15"/>
        <v>V</v>
      </c>
      <c r="CH6" s="50" t="str">
        <f t="shared" si="15"/>
        <v>S</v>
      </c>
      <c r="CI6" s="50" t="str">
        <f t="shared" si="15"/>
        <v>D</v>
      </c>
      <c r="CJ6" s="50" t="str">
        <f t="shared" si="15"/>
        <v>L</v>
      </c>
      <c r="CK6" s="50" t="str">
        <f t="shared" si="15"/>
        <v>M</v>
      </c>
      <c r="CL6" s="50" t="str">
        <f t="shared" si="15"/>
        <v>M</v>
      </c>
      <c r="CM6" s="50" t="str">
        <f t="shared" si="15"/>
        <v>J</v>
      </c>
      <c r="CN6" s="50" t="str">
        <f t="shared" si="15"/>
        <v>V</v>
      </c>
      <c r="CO6" s="50" t="str">
        <f t="shared" si="15"/>
        <v>S</v>
      </c>
      <c r="CP6" s="50" t="str">
        <f t="shared" si="15"/>
        <v>D</v>
      </c>
      <c r="CQ6" s="50" t="str">
        <f t="shared" si="15"/>
        <v>L</v>
      </c>
      <c r="CR6" s="50" t="str">
        <f t="shared" si="15"/>
        <v>M</v>
      </c>
      <c r="CS6" s="50" t="str">
        <f t="shared" si="15"/>
        <v>M</v>
      </c>
      <c r="CT6" s="50" t="str">
        <f t="shared" si="15"/>
        <v>J</v>
      </c>
      <c r="CU6" s="50" t="str">
        <f t="shared" si="15"/>
        <v>V</v>
      </c>
      <c r="CV6" s="50" t="str">
        <f t="shared" si="15"/>
        <v>S</v>
      </c>
      <c r="CW6" s="50" t="str">
        <f t="shared" si="15"/>
        <v>D</v>
      </c>
      <c r="CX6" s="50" t="str">
        <f t="shared" si="15"/>
        <v>L</v>
      </c>
      <c r="CY6" s="50" t="str">
        <f t="shared" si="15"/>
        <v>M</v>
      </c>
      <c r="CZ6" s="50" t="str">
        <f t="shared" si="15"/>
        <v>M</v>
      </c>
      <c r="DA6" s="50" t="str">
        <f t="shared" si="15"/>
        <v>J</v>
      </c>
      <c r="DB6" s="50" t="str">
        <f t="shared" si="15"/>
        <v>V</v>
      </c>
      <c r="DC6" s="50" t="str">
        <f t="shared" si="15"/>
        <v>S</v>
      </c>
      <c r="DD6" s="50" t="str">
        <f t="shared" si="15"/>
        <v>D</v>
      </c>
      <c r="DE6" s="50" t="str">
        <f t="shared" si="15"/>
        <v>L</v>
      </c>
      <c r="DF6" s="50" t="str">
        <f t="shared" si="15"/>
        <v>M</v>
      </c>
      <c r="DG6" s="50" t="str">
        <f t="shared" si="15"/>
        <v>M</v>
      </c>
      <c r="DH6" s="50" t="str">
        <f t="shared" si="15"/>
        <v>J</v>
      </c>
      <c r="DI6" s="50" t="str">
        <f t="shared" si="15"/>
        <v>V</v>
      </c>
      <c r="DJ6" s="50" t="str">
        <f t="shared" si="15"/>
        <v>S</v>
      </c>
      <c r="DK6" s="50" t="str">
        <f t="shared" si="15"/>
        <v>D</v>
      </c>
      <c r="DL6" s="50" t="str">
        <f t="shared" si="15"/>
        <v>L</v>
      </c>
      <c r="DM6" s="50" t="str">
        <f t="shared" si="15"/>
        <v>M</v>
      </c>
      <c r="DN6" s="50" t="str">
        <f t="shared" si="15"/>
        <v>M</v>
      </c>
      <c r="DO6" s="50" t="str">
        <f t="shared" si="15"/>
        <v>J</v>
      </c>
      <c r="DP6" s="50" t="str">
        <f t="shared" si="15"/>
        <v>V</v>
      </c>
      <c r="DQ6" s="50" t="str">
        <f t="shared" si="15"/>
        <v>S</v>
      </c>
      <c r="DR6" s="50" t="str">
        <f t="shared" si="15"/>
        <v>D</v>
      </c>
      <c r="DS6" s="50" t="str">
        <f t="shared" si="15"/>
        <v>L</v>
      </c>
      <c r="DT6" s="50" t="str">
        <f t="shared" si="15"/>
        <v>M</v>
      </c>
      <c r="DU6" s="50" t="str">
        <f t="shared" si="15"/>
        <v>M</v>
      </c>
      <c r="DV6" s="50" t="str">
        <f t="shared" si="15"/>
        <v>J</v>
      </c>
      <c r="DW6" s="50" t="str">
        <f t="shared" si="15"/>
        <v>V</v>
      </c>
      <c r="DX6" s="50" t="str">
        <f t="shared" si="15"/>
        <v>S</v>
      </c>
      <c r="DY6" s="50" t="str">
        <f t="shared" si="15"/>
        <v>D</v>
      </c>
      <c r="DZ6" s="50" t="str">
        <f t="shared" si="15"/>
        <v>L</v>
      </c>
      <c r="EA6" s="50" t="str">
        <f t="shared" si="15"/>
        <v>M</v>
      </c>
      <c r="EB6" s="50" t="str">
        <f t="shared" si="15"/>
        <v>M</v>
      </c>
      <c r="EC6" s="50" t="str">
        <f t="shared" ref="EC6:GN6" si="16">CHOOSE(WEEKDAY(EC4),"D","L","M","M","J","V","S")</f>
        <v>J</v>
      </c>
      <c r="ED6" s="50" t="str">
        <f t="shared" si="16"/>
        <v>V</v>
      </c>
      <c r="EE6" s="50" t="str">
        <f t="shared" si="16"/>
        <v>S</v>
      </c>
      <c r="EF6" s="50" t="str">
        <f t="shared" si="16"/>
        <v>D</v>
      </c>
      <c r="EG6" s="50" t="str">
        <f t="shared" si="16"/>
        <v>L</v>
      </c>
      <c r="EH6" s="50" t="str">
        <f t="shared" si="16"/>
        <v>M</v>
      </c>
      <c r="EI6" s="50" t="str">
        <f t="shared" si="16"/>
        <v>M</v>
      </c>
      <c r="EJ6" s="50" t="str">
        <f t="shared" si="16"/>
        <v>J</v>
      </c>
      <c r="EK6" s="50" t="str">
        <f t="shared" si="16"/>
        <v>V</v>
      </c>
      <c r="EL6" s="50" t="str">
        <f t="shared" si="16"/>
        <v>S</v>
      </c>
      <c r="EM6" s="50" t="str">
        <f t="shared" si="16"/>
        <v>D</v>
      </c>
      <c r="EN6" s="50" t="str">
        <f t="shared" si="16"/>
        <v>L</v>
      </c>
      <c r="EO6" s="50" t="str">
        <f t="shared" si="16"/>
        <v>M</v>
      </c>
      <c r="EP6" s="50" t="str">
        <f t="shared" si="16"/>
        <v>M</v>
      </c>
      <c r="EQ6" s="50" t="str">
        <f t="shared" si="16"/>
        <v>J</v>
      </c>
      <c r="ER6" s="50" t="str">
        <f t="shared" si="16"/>
        <v>V</v>
      </c>
      <c r="ES6" s="50" t="str">
        <f t="shared" si="16"/>
        <v>S</v>
      </c>
      <c r="ET6" s="50" t="str">
        <f t="shared" si="16"/>
        <v>D</v>
      </c>
      <c r="EU6" s="50" t="str">
        <f t="shared" si="16"/>
        <v>L</v>
      </c>
      <c r="EV6" s="50" t="str">
        <f t="shared" si="16"/>
        <v>M</v>
      </c>
      <c r="EW6" s="50" t="str">
        <f t="shared" si="16"/>
        <v>M</v>
      </c>
      <c r="EX6" s="50" t="str">
        <f t="shared" si="16"/>
        <v>J</v>
      </c>
      <c r="EY6" s="50" t="str">
        <f t="shared" si="16"/>
        <v>V</v>
      </c>
      <c r="EZ6" s="50" t="str">
        <f t="shared" si="16"/>
        <v>S</v>
      </c>
      <c r="FA6" s="50" t="str">
        <f t="shared" si="16"/>
        <v>D</v>
      </c>
      <c r="FB6" s="50" t="str">
        <f t="shared" si="16"/>
        <v>L</v>
      </c>
      <c r="FC6" s="50" t="str">
        <f t="shared" si="16"/>
        <v>M</v>
      </c>
      <c r="FD6" s="50" t="str">
        <f t="shared" si="16"/>
        <v>M</v>
      </c>
      <c r="FE6" s="50" t="str">
        <f t="shared" si="16"/>
        <v>J</v>
      </c>
      <c r="FF6" s="50" t="str">
        <f t="shared" si="16"/>
        <v>V</v>
      </c>
      <c r="FG6" s="50" t="str">
        <f t="shared" si="16"/>
        <v>S</v>
      </c>
      <c r="FH6" s="50" t="str">
        <f t="shared" si="16"/>
        <v>D</v>
      </c>
      <c r="FI6" s="50" t="str">
        <f t="shared" si="16"/>
        <v>L</v>
      </c>
      <c r="FJ6" s="50" t="str">
        <f t="shared" si="16"/>
        <v>M</v>
      </c>
      <c r="FK6" s="50" t="str">
        <f t="shared" si="16"/>
        <v>M</v>
      </c>
      <c r="FL6" s="50" t="str">
        <f t="shared" si="16"/>
        <v>J</v>
      </c>
      <c r="FM6" s="50" t="str">
        <f t="shared" si="16"/>
        <v>V</v>
      </c>
      <c r="FN6" s="50" t="str">
        <f t="shared" si="16"/>
        <v>S</v>
      </c>
      <c r="FO6" s="50" t="str">
        <f t="shared" si="16"/>
        <v>D</v>
      </c>
      <c r="FP6" s="50" t="str">
        <f t="shared" si="16"/>
        <v>L</v>
      </c>
      <c r="FQ6" s="50" t="str">
        <f t="shared" si="16"/>
        <v>M</v>
      </c>
      <c r="FR6" s="50" t="str">
        <f t="shared" si="16"/>
        <v>M</v>
      </c>
      <c r="FS6" s="50" t="str">
        <f t="shared" si="16"/>
        <v>J</v>
      </c>
      <c r="FT6" s="50" t="str">
        <f t="shared" si="16"/>
        <v>V</v>
      </c>
      <c r="FU6" s="50" t="str">
        <f t="shared" si="16"/>
        <v>S</v>
      </c>
      <c r="FV6" s="50" t="str">
        <f t="shared" si="16"/>
        <v>D</v>
      </c>
      <c r="FW6" s="50" t="str">
        <f t="shared" si="16"/>
        <v>L</v>
      </c>
      <c r="FX6" s="50" t="str">
        <f t="shared" si="16"/>
        <v>M</v>
      </c>
      <c r="FY6" s="50" t="str">
        <f t="shared" si="16"/>
        <v>M</v>
      </c>
      <c r="FZ6" s="50" t="str">
        <f t="shared" si="16"/>
        <v>J</v>
      </c>
      <c r="GA6" s="50" t="str">
        <f t="shared" si="16"/>
        <v>V</v>
      </c>
      <c r="GB6" s="50" t="str">
        <f t="shared" si="16"/>
        <v>S</v>
      </c>
      <c r="GC6" s="50" t="str">
        <f t="shared" si="16"/>
        <v>D</v>
      </c>
      <c r="GD6" s="50" t="str">
        <f t="shared" si="16"/>
        <v>L</v>
      </c>
      <c r="GE6" s="50" t="str">
        <f t="shared" si="16"/>
        <v>M</v>
      </c>
      <c r="GF6" s="50" t="str">
        <f t="shared" si="16"/>
        <v>M</v>
      </c>
      <c r="GG6" s="50" t="str">
        <f t="shared" si="16"/>
        <v>J</v>
      </c>
      <c r="GH6" s="50" t="str">
        <f t="shared" si="16"/>
        <v>V</v>
      </c>
      <c r="GI6" s="50" t="str">
        <f t="shared" si="16"/>
        <v>S</v>
      </c>
      <c r="GJ6" s="50" t="str">
        <f t="shared" si="16"/>
        <v>D</v>
      </c>
      <c r="GK6" s="50" t="str">
        <f t="shared" si="16"/>
        <v>L</v>
      </c>
      <c r="GL6" s="50" t="str">
        <f t="shared" si="16"/>
        <v>M</v>
      </c>
      <c r="GM6" s="50" t="str">
        <f t="shared" si="16"/>
        <v>M</v>
      </c>
      <c r="GN6" s="50" t="str">
        <f t="shared" si="16"/>
        <v>J</v>
      </c>
      <c r="GO6" s="50" t="str">
        <f t="shared" ref="GO6:IZ6" si="17">CHOOSE(WEEKDAY(GO4),"D","L","M","M","J","V","S")</f>
        <v>V</v>
      </c>
      <c r="GP6" s="50" t="str">
        <f t="shared" si="17"/>
        <v>S</v>
      </c>
      <c r="GQ6" s="50" t="str">
        <f t="shared" si="17"/>
        <v>D</v>
      </c>
      <c r="GR6" s="50" t="str">
        <f t="shared" si="17"/>
        <v>L</v>
      </c>
      <c r="GS6" s="50" t="str">
        <f t="shared" si="17"/>
        <v>M</v>
      </c>
      <c r="GT6" s="50" t="str">
        <f t="shared" si="17"/>
        <v>M</v>
      </c>
      <c r="GU6" s="50" t="str">
        <f t="shared" si="17"/>
        <v>J</v>
      </c>
      <c r="GV6" s="50" t="str">
        <f t="shared" si="17"/>
        <v>V</v>
      </c>
      <c r="GW6" s="50" t="str">
        <f t="shared" si="17"/>
        <v>S</v>
      </c>
      <c r="GX6" s="50" t="str">
        <f t="shared" si="17"/>
        <v>D</v>
      </c>
      <c r="GY6" s="50" t="str">
        <f t="shared" si="17"/>
        <v>L</v>
      </c>
      <c r="GZ6" s="50" t="str">
        <f t="shared" si="17"/>
        <v>M</v>
      </c>
      <c r="HA6" s="50" t="str">
        <f t="shared" si="17"/>
        <v>M</v>
      </c>
      <c r="HB6" s="50" t="str">
        <f t="shared" si="17"/>
        <v>J</v>
      </c>
      <c r="HC6" s="50" t="str">
        <f t="shared" si="17"/>
        <v>V</v>
      </c>
      <c r="HD6" s="50" t="str">
        <f t="shared" si="17"/>
        <v>S</v>
      </c>
      <c r="HE6" s="50" t="str">
        <f t="shared" si="17"/>
        <v>D</v>
      </c>
      <c r="HF6" s="50" t="str">
        <f t="shared" si="17"/>
        <v>L</v>
      </c>
      <c r="HG6" s="50" t="str">
        <f t="shared" si="17"/>
        <v>M</v>
      </c>
      <c r="HH6" s="50" t="str">
        <f t="shared" si="17"/>
        <v>M</v>
      </c>
      <c r="HI6" s="50" t="str">
        <f t="shared" si="17"/>
        <v>J</v>
      </c>
      <c r="HJ6" s="50" t="str">
        <f t="shared" si="17"/>
        <v>V</v>
      </c>
      <c r="HK6" s="50" t="str">
        <f t="shared" si="17"/>
        <v>S</v>
      </c>
      <c r="HL6" s="50" t="str">
        <f t="shared" si="17"/>
        <v>D</v>
      </c>
      <c r="HM6" s="50" t="str">
        <f t="shared" si="17"/>
        <v>L</v>
      </c>
      <c r="HN6" s="50" t="str">
        <f t="shared" si="17"/>
        <v>M</v>
      </c>
      <c r="HO6" s="50" t="str">
        <f t="shared" si="17"/>
        <v>M</v>
      </c>
      <c r="HP6" s="50" t="str">
        <f t="shared" si="17"/>
        <v>J</v>
      </c>
      <c r="HQ6" s="50" t="str">
        <f t="shared" si="17"/>
        <v>V</v>
      </c>
      <c r="HR6" s="50" t="str">
        <f t="shared" si="17"/>
        <v>S</v>
      </c>
      <c r="HS6" s="50" t="str">
        <f t="shared" si="17"/>
        <v>D</v>
      </c>
      <c r="HT6" s="50" t="str">
        <f t="shared" si="17"/>
        <v>L</v>
      </c>
      <c r="HU6" s="50" t="str">
        <f t="shared" si="17"/>
        <v>M</v>
      </c>
      <c r="HV6" s="50" t="str">
        <f t="shared" si="17"/>
        <v>M</v>
      </c>
      <c r="HW6" s="50" t="str">
        <f t="shared" si="17"/>
        <v>J</v>
      </c>
      <c r="HX6" s="50" t="str">
        <f t="shared" si="17"/>
        <v>V</v>
      </c>
      <c r="HY6" s="50" t="str">
        <f t="shared" si="17"/>
        <v>S</v>
      </c>
      <c r="HZ6" s="50" t="str">
        <f t="shared" si="17"/>
        <v>D</v>
      </c>
      <c r="IA6" s="50" t="str">
        <f t="shared" si="17"/>
        <v>L</v>
      </c>
      <c r="IB6" s="50" t="str">
        <f t="shared" si="17"/>
        <v>M</v>
      </c>
      <c r="IC6" s="50" t="str">
        <f t="shared" si="17"/>
        <v>M</v>
      </c>
      <c r="ID6" s="50" t="str">
        <f t="shared" si="17"/>
        <v>J</v>
      </c>
      <c r="IE6" s="50" t="str">
        <f t="shared" si="17"/>
        <v>V</v>
      </c>
      <c r="IF6" s="50" t="str">
        <f t="shared" si="17"/>
        <v>S</v>
      </c>
      <c r="IG6" s="50" t="str">
        <f t="shared" si="17"/>
        <v>D</v>
      </c>
      <c r="IH6" s="50" t="str">
        <f t="shared" si="17"/>
        <v>L</v>
      </c>
      <c r="II6" s="50" t="str">
        <f t="shared" si="17"/>
        <v>M</v>
      </c>
      <c r="IJ6" s="50" t="str">
        <f t="shared" si="17"/>
        <v>M</v>
      </c>
      <c r="IK6" s="50" t="str">
        <f t="shared" si="17"/>
        <v>J</v>
      </c>
      <c r="IL6" s="50" t="str">
        <f t="shared" si="17"/>
        <v>V</v>
      </c>
      <c r="IM6" s="50" t="str">
        <f t="shared" si="17"/>
        <v>S</v>
      </c>
      <c r="IN6" s="50" t="str">
        <f t="shared" si="17"/>
        <v>D</v>
      </c>
      <c r="IO6" s="50" t="str">
        <f t="shared" si="17"/>
        <v>L</v>
      </c>
      <c r="IP6" s="50" t="str">
        <f t="shared" si="17"/>
        <v>M</v>
      </c>
      <c r="IQ6" s="50" t="str">
        <f t="shared" si="17"/>
        <v>M</v>
      </c>
      <c r="IR6" s="50" t="str">
        <f t="shared" si="17"/>
        <v>J</v>
      </c>
      <c r="IS6" s="50" t="str">
        <f t="shared" si="17"/>
        <v>V</v>
      </c>
      <c r="IT6" s="50" t="str">
        <f t="shared" si="17"/>
        <v>S</v>
      </c>
      <c r="IU6" s="50" t="str">
        <f t="shared" si="17"/>
        <v>D</v>
      </c>
      <c r="IV6" s="50" t="str">
        <f t="shared" si="17"/>
        <v>L</v>
      </c>
      <c r="IW6" s="50" t="str">
        <f t="shared" si="17"/>
        <v>M</v>
      </c>
      <c r="IX6" s="50" t="str">
        <f t="shared" si="17"/>
        <v>M</v>
      </c>
      <c r="IY6" s="50" t="str">
        <f t="shared" si="17"/>
        <v>J</v>
      </c>
      <c r="IZ6" s="50" t="str">
        <f t="shared" si="17"/>
        <v>V</v>
      </c>
      <c r="JA6" s="50" t="str">
        <f t="shared" ref="JA6:LL6" si="18">CHOOSE(WEEKDAY(JA4),"D","L","M","M","J","V","S")</f>
        <v>S</v>
      </c>
      <c r="JB6" s="50" t="str">
        <f t="shared" si="18"/>
        <v>D</v>
      </c>
      <c r="JC6" s="50" t="str">
        <f t="shared" si="18"/>
        <v>L</v>
      </c>
      <c r="JD6" s="50" t="str">
        <f t="shared" si="18"/>
        <v>M</v>
      </c>
      <c r="JE6" s="50" t="str">
        <f t="shared" si="18"/>
        <v>M</v>
      </c>
      <c r="JF6" s="50" t="str">
        <f t="shared" si="18"/>
        <v>J</v>
      </c>
      <c r="JG6" s="50" t="str">
        <f t="shared" si="18"/>
        <v>V</v>
      </c>
      <c r="JH6" s="50" t="str">
        <f t="shared" si="18"/>
        <v>S</v>
      </c>
      <c r="JI6" s="50" t="str">
        <f t="shared" si="18"/>
        <v>D</v>
      </c>
      <c r="JJ6" s="50" t="str">
        <f t="shared" si="18"/>
        <v>L</v>
      </c>
      <c r="JK6" s="50" t="str">
        <f t="shared" si="18"/>
        <v>M</v>
      </c>
      <c r="JL6" s="50" t="str">
        <f t="shared" si="18"/>
        <v>M</v>
      </c>
      <c r="JM6" s="50" t="str">
        <f t="shared" si="18"/>
        <v>J</v>
      </c>
      <c r="JN6" s="50" t="str">
        <f t="shared" si="18"/>
        <v>V</v>
      </c>
      <c r="JO6" s="50" t="str">
        <f t="shared" si="18"/>
        <v>S</v>
      </c>
      <c r="JP6" s="50" t="str">
        <f t="shared" si="18"/>
        <v>D</v>
      </c>
      <c r="JQ6" s="50" t="str">
        <f t="shared" si="18"/>
        <v>L</v>
      </c>
      <c r="JR6" s="50" t="str">
        <f t="shared" si="18"/>
        <v>M</v>
      </c>
      <c r="JS6" s="50" t="str">
        <f t="shared" si="18"/>
        <v>M</v>
      </c>
      <c r="JT6" s="50" t="str">
        <f t="shared" si="18"/>
        <v>J</v>
      </c>
      <c r="JU6" s="50" t="str">
        <f t="shared" si="18"/>
        <v>V</v>
      </c>
      <c r="JV6" s="50" t="str">
        <f t="shared" si="18"/>
        <v>S</v>
      </c>
      <c r="JW6" s="50" t="str">
        <f t="shared" si="18"/>
        <v>D</v>
      </c>
      <c r="JX6" s="50" t="str">
        <f t="shared" si="18"/>
        <v>L</v>
      </c>
      <c r="JY6" s="50" t="str">
        <f t="shared" si="18"/>
        <v>M</v>
      </c>
      <c r="JZ6" s="50" t="str">
        <f t="shared" si="18"/>
        <v>M</v>
      </c>
      <c r="KA6" s="50" t="str">
        <f t="shared" si="18"/>
        <v>J</v>
      </c>
      <c r="KB6" s="50" t="str">
        <f t="shared" si="18"/>
        <v>V</v>
      </c>
      <c r="KC6" s="50" t="str">
        <f t="shared" si="18"/>
        <v>S</v>
      </c>
      <c r="KD6" s="50" t="str">
        <f t="shared" si="18"/>
        <v>D</v>
      </c>
      <c r="KE6" s="50" t="str">
        <f t="shared" si="18"/>
        <v>L</v>
      </c>
      <c r="KF6" s="50" t="str">
        <f t="shared" si="18"/>
        <v>M</v>
      </c>
      <c r="KG6" s="50" t="str">
        <f t="shared" si="18"/>
        <v>M</v>
      </c>
      <c r="KH6" s="50" t="str">
        <f t="shared" si="18"/>
        <v>J</v>
      </c>
      <c r="KI6" s="50" t="str">
        <f t="shared" si="18"/>
        <v>V</v>
      </c>
      <c r="KJ6" s="50" t="str">
        <f t="shared" si="18"/>
        <v>S</v>
      </c>
      <c r="KK6" s="50" t="str">
        <f t="shared" si="18"/>
        <v>D</v>
      </c>
      <c r="KL6" s="50" t="str">
        <f t="shared" si="18"/>
        <v>L</v>
      </c>
      <c r="KM6" s="50" t="str">
        <f t="shared" si="18"/>
        <v>M</v>
      </c>
      <c r="KN6" s="50" t="str">
        <f t="shared" si="18"/>
        <v>M</v>
      </c>
      <c r="KO6" s="50" t="str">
        <f t="shared" si="18"/>
        <v>J</v>
      </c>
      <c r="KP6" s="50" t="str">
        <f t="shared" si="18"/>
        <v>V</v>
      </c>
      <c r="KQ6" s="50" t="str">
        <f t="shared" si="18"/>
        <v>S</v>
      </c>
      <c r="KR6" s="50" t="str">
        <f t="shared" si="18"/>
        <v>D</v>
      </c>
      <c r="KS6" s="50" t="str">
        <f t="shared" si="18"/>
        <v>L</v>
      </c>
      <c r="KT6" s="50" t="str">
        <f t="shared" si="18"/>
        <v>M</v>
      </c>
      <c r="KU6" s="50" t="str">
        <f t="shared" si="18"/>
        <v>M</v>
      </c>
      <c r="KV6" s="50" t="str">
        <f t="shared" si="18"/>
        <v>J</v>
      </c>
      <c r="KW6" s="50" t="str">
        <f t="shared" si="18"/>
        <v>V</v>
      </c>
      <c r="KX6" s="50" t="str">
        <f t="shared" si="18"/>
        <v>S</v>
      </c>
      <c r="KY6" s="50" t="str">
        <f t="shared" si="18"/>
        <v>D</v>
      </c>
      <c r="KZ6" s="50" t="str">
        <f t="shared" si="18"/>
        <v>L</v>
      </c>
      <c r="LA6" s="50" t="str">
        <f t="shared" si="18"/>
        <v>M</v>
      </c>
      <c r="LB6" s="50" t="str">
        <f t="shared" si="18"/>
        <v>M</v>
      </c>
      <c r="LC6" s="50" t="str">
        <f t="shared" si="18"/>
        <v>J</v>
      </c>
      <c r="LD6" s="50" t="str">
        <f t="shared" si="18"/>
        <v>V</v>
      </c>
      <c r="LE6" s="50" t="str">
        <f t="shared" si="18"/>
        <v>S</v>
      </c>
      <c r="LF6" s="50" t="str">
        <f t="shared" si="18"/>
        <v>D</v>
      </c>
      <c r="LG6" s="50" t="str">
        <f t="shared" si="18"/>
        <v>L</v>
      </c>
      <c r="LH6" s="50" t="str">
        <f t="shared" si="18"/>
        <v>M</v>
      </c>
      <c r="LI6" s="50" t="str">
        <f t="shared" si="18"/>
        <v>M</v>
      </c>
      <c r="LJ6" s="50" t="str">
        <f t="shared" si="18"/>
        <v>J</v>
      </c>
      <c r="LK6" s="50" t="str">
        <f t="shared" si="18"/>
        <v>V</v>
      </c>
      <c r="LL6" s="50" t="str">
        <f t="shared" si="18"/>
        <v>S</v>
      </c>
      <c r="LM6" s="50" t="str">
        <f t="shared" ref="LM6:NE6" si="19">CHOOSE(WEEKDAY(LM4),"D","L","M","M","J","V","S")</f>
        <v>D</v>
      </c>
      <c r="LN6" s="50" t="str">
        <f t="shared" si="19"/>
        <v>L</v>
      </c>
      <c r="LO6" s="50" t="str">
        <f t="shared" si="19"/>
        <v>M</v>
      </c>
      <c r="LP6" s="50" t="str">
        <f t="shared" si="19"/>
        <v>M</v>
      </c>
      <c r="LQ6" s="50" t="str">
        <f t="shared" si="19"/>
        <v>J</v>
      </c>
      <c r="LR6" s="50" t="str">
        <f t="shared" si="19"/>
        <v>V</v>
      </c>
      <c r="LS6" s="50" t="str">
        <f t="shared" si="19"/>
        <v>S</v>
      </c>
      <c r="LT6" s="50" t="str">
        <f t="shared" si="19"/>
        <v>D</v>
      </c>
      <c r="LU6" s="50" t="str">
        <f t="shared" si="19"/>
        <v>L</v>
      </c>
      <c r="LV6" s="50" t="str">
        <f t="shared" si="19"/>
        <v>M</v>
      </c>
      <c r="LW6" s="50" t="str">
        <f t="shared" si="19"/>
        <v>M</v>
      </c>
      <c r="LX6" s="50" t="str">
        <f t="shared" si="19"/>
        <v>J</v>
      </c>
      <c r="LY6" s="50" t="str">
        <f t="shared" si="19"/>
        <v>V</v>
      </c>
      <c r="LZ6" s="50" t="str">
        <f t="shared" si="19"/>
        <v>S</v>
      </c>
      <c r="MA6" s="50" t="str">
        <f t="shared" si="19"/>
        <v>D</v>
      </c>
      <c r="MB6" s="50" t="str">
        <f t="shared" si="19"/>
        <v>L</v>
      </c>
      <c r="MC6" s="50" t="str">
        <f t="shared" si="19"/>
        <v>M</v>
      </c>
      <c r="MD6" s="50" t="str">
        <f t="shared" si="19"/>
        <v>M</v>
      </c>
      <c r="ME6" s="50" t="str">
        <f t="shared" si="19"/>
        <v>J</v>
      </c>
      <c r="MF6" s="50" t="str">
        <f t="shared" si="19"/>
        <v>V</v>
      </c>
      <c r="MG6" s="50" t="str">
        <f t="shared" si="19"/>
        <v>S</v>
      </c>
      <c r="MH6" s="50" t="str">
        <f t="shared" si="19"/>
        <v>D</v>
      </c>
      <c r="MI6" s="50" t="str">
        <f t="shared" si="19"/>
        <v>L</v>
      </c>
      <c r="MJ6" s="50" t="str">
        <f t="shared" si="19"/>
        <v>M</v>
      </c>
      <c r="MK6" s="50" t="str">
        <f t="shared" si="19"/>
        <v>M</v>
      </c>
      <c r="ML6" s="50" t="str">
        <f t="shared" si="19"/>
        <v>J</v>
      </c>
      <c r="MM6" s="50" t="str">
        <f t="shared" si="19"/>
        <v>V</v>
      </c>
      <c r="MN6" s="50" t="str">
        <f t="shared" si="19"/>
        <v>S</v>
      </c>
      <c r="MO6" s="50" t="str">
        <f t="shared" si="19"/>
        <v>D</v>
      </c>
      <c r="MP6" s="50" t="str">
        <f t="shared" si="19"/>
        <v>L</v>
      </c>
      <c r="MQ6" s="50" t="str">
        <f t="shared" si="19"/>
        <v>M</v>
      </c>
      <c r="MR6" s="50" t="str">
        <f t="shared" si="19"/>
        <v>M</v>
      </c>
      <c r="MS6" s="50" t="str">
        <f t="shared" si="19"/>
        <v>J</v>
      </c>
      <c r="MT6" s="50" t="str">
        <f t="shared" si="19"/>
        <v>V</v>
      </c>
      <c r="MU6" s="50" t="str">
        <f t="shared" si="19"/>
        <v>S</v>
      </c>
      <c r="MV6" s="50" t="str">
        <f t="shared" si="19"/>
        <v>D</v>
      </c>
      <c r="MW6" s="50" t="str">
        <f t="shared" si="19"/>
        <v>L</v>
      </c>
      <c r="MX6" s="50" t="str">
        <f t="shared" si="19"/>
        <v>M</v>
      </c>
      <c r="MY6" s="50" t="str">
        <f t="shared" si="19"/>
        <v>M</v>
      </c>
      <c r="MZ6" s="50" t="str">
        <f t="shared" si="19"/>
        <v>J</v>
      </c>
      <c r="NA6" s="50" t="str">
        <f t="shared" si="19"/>
        <v>V</v>
      </c>
      <c r="NB6" s="50" t="str">
        <f t="shared" si="19"/>
        <v>S</v>
      </c>
      <c r="NC6" s="50" t="str">
        <f t="shared" si="19"/>
        <v>D</v>
      </c>
      <c r="ND6" s="50" t="str">
        <f t="shared" si="19"/>
        <v>L</v>
      </c>
      <c r="NE6" s="50" t="str">
        <f t="shared" si="19"/>
        <v>M</v>
      </c>
      <c r="NF6" s="51"/>
      <c r="NG6" s="51"/>
      <c r="NH6" s="51"/>
      <c r="NI6" s="51"/>
      <c r="NJ6" s="51"/>
      <c r="NK6" s="51"/>
      <c r="NL6" s="51"/>
      <c r="NM6" s="51"/>
      <c r="NN6" s="51"/>
      <c r="NO6" s="51"/>
      <c r="NP6" s="51"/>
      <c r="NQ6" s="51"/>
      <c r="NR6" s="51"/>
      <c r="NS6" s="51"/>
      <c r="NT6" s="51"/>
      <c r="NU6" s="51"/>
      <c r="NV6" s="51"/>
      <c r="NW6" s="51"/>
      <c r="NX6" s="51"/>
      <c r="NY6" s="51"/>
      <c r="NZ6" s="51"/>
      <c r="OA6" s="51"/>
      <c r="OB6" s="51"/>
      <c r="OC6" s="51"/>
      <c r="OD6" s="51"/>
      <c r="OE6" s="51"/>
      <c r="OF6" s="51"/>
      <c r="OG6" s="51"/>
      <c r="OH6" s="51"/>
      <c r="OI6" s="51"/>
      <c r="OJ6" s="51"/>
      <c r="OK6" s="51"/>
      <c r="OL6" s="51"/>
      <c r="OM6" s="51"/>
      <c r="ON6" s="51"/>
      <c r="OO6" s="51"/>
      <c r="OP6" s="51"/>
      <c r="OQ6" s="51"/>
      <c r="OR6" s="51"/>
      <c r="OS6" s="51"/>
      <c r="OT6" s="51"/>
      <c r="OU6" s="51"/>
      <c r="OV6" s="51"/>
      <c r="OW6" s="51"/>
      <c r="OX6" s="51"/>
      <c r="OY6" s="51"/>
      <c r="OZ6" s="51"/>
      <c r="PA6" s="51"/>
      <c r="PB6" s="51"/>
      <c r="PC6" s="51"/>
      <c r="PD6" s="51"/>
      <c r="PE6" s="51"/>
      <c r="PF6" s="51"/>
      <c r="PG6" s="51"/>
      <c r="PH6" s="51"/>
      <c r="PI6" s="51"/>
      <c r="PJ6" s="51"/>
      <c r="PK6" s="51"/>
      <c r="PL6" s="51"/>
      <c r="PM6" s="51"/>
      <c r="PN6" s="51"/>
      <c r="PO6" s="51"/>
      <c r="PP6" s="51"/>
      <c r="PQ6" s="51"/>
      <c r="PR6" s="51"/>
      <c r="PS6" s="51"/>
      <c r="PT6" s="51"/>
      <c r="PU6" s="51"/>
      <c r="PV6" s="51"/>
      <c r="PW6" s="51"/>
      <c r="PX6" s="51"/>
      <c r="PY6" s="51"/>
      <c r="PZ6" s="51"/>
      <c r="QA6" s="51"/>
      <c r="QB6" s="51"/>
      <c r="QC6" s="51"/>
      <c r="QD6" s="51"/>
      <c r="QE6" s="51"/>
      <c r="QF6" s="51"/>
      <c r="QG6" s="51"/>
      <c r="QH6" s="51"/>
      <c r="QI6" s="51"/>
      <c r="QJ6" s="51"/>
      <c r="QK6" s="51"/>
      <c r="QL6" s="51"/>
      <c r="QM6" s="51"/>
      <c r="QN6" s="51"/>
    </row>
    <row r="7" spans="1:456" s="38" customFormat="1" ht="40.799999999999997" x14ac:dyDescent="0.3"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48">
        <v>8</v>
      </c>
      <c r="L7" s="48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48">
        <v>1</v>
      </c>
      <c r="AI7" s="48">
        <v>1</v>
      </c>
      <c r="AJ7" s="48">
        <v>1</v>
      </c>
      <c r="AK7" s="48">
        <v>1</v>
      </c>
      <c r="AL7" s="48">
        <v>1</v>
      </c>
      <c r="AM7" s="48">
        <v>1</v>
      </c>
      <c r="AN7" s="48">
        <v>1</v>
      </c>
      <c r="AO7" s="48">
        <v>1</v>
      </c>
      <c r="AP7" s="48">
        <v>1</v>
      </c>
      <c r="AQ7" s="48">
        <v>1</v>
      </c>
      <c r="AR7" s="48">
        <v>1</v>
      </c>
      <c r="AS7" s="48">
        <v>1</v>
      </c>
      <c r="AT7" s="48">
        <v>1</v>
      </c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</row>
    <row r="8" spans="1:456" s="45" customFormat="1" ht="20.399999999999999" thickBot="1" x14ac:dyDescent="0.35">
      <c r="D8" s="19">
        <f>DATE(A$1,1,1)</f>
        <v>43101</v>
      </c>
      <c r="E8" s="19">
        <f>D8+1</f>
        <v>43102</v>
      </c>
      <c r="F8" s="19">
        <f t="shared" ref="F8:BQ8" si="20">E8+1</f>
        <v>43103</v>
      </c>
      <c r="G8" s="19">
        <f t="shared" si="20"/>
        <v>43104</v>
      </c>
      <c r="H8" s="19">
        <f t="shared" si="20"/>
        <v>43105</v>
      </c>
      <c r="I8" s="19">
        <f t="shared" si="20"/>
        <v>43106</v>
      </c>
      <c r="J8" s="19">
        <f t="shared" si="20"/>
        <v>43107</v>
      </c>
      <c r="K8" s="19">
        <f t="shared" si="20"/>
        <v>43108</v>
      </c>
      <c r="L8" s="19">
        <f t="shared" si="20"/>
        <v>43109</v>
      </c>
      <c r="M8" s="19">
        <f t="shared" si="20"/>
        <v>43110</v>
      </c>
      <c r="N8" s="19">
        <f t="shared" si="20"/>
        <v>43111</v>
      </c>
      <c r="O8" s="19">
        <f t="shared" si="20"/>
        <v>43112</v>
      </c>
      <c r="P8" s="19">
        <f t="shared" si="20"/>
        <v>43113</v>
      </c>
      <c r="Q8" s="19">
        <f t="shared" si="20"/>
        <v>43114</v>
      </c>
      <c r="R8" s="19">
        <f t="shared" si="20"/>
        <v>43115</v>
      </c>
      <c r="S8" s="19">
        <f t="shared" si="20"/>
        <v>43116</v>
      </c>
      <c r="T8" s="19">
        <f t="shared" si="20"/>
        <v>43117</v>
      </c>
      <c r="U8" s="19">
        <f t="shared" si="20"/>
        <v>43118</v>
      </c>
      <c r="V8" s="19">
        <f t="shared" si="20"/>
        <v>43119</v>
      </c>
      <c r="W8" s="19">
        <f t="shared" si="20"/>
        <v>43120</v>
      </c>
      <c r="X8" s="19">
        <f t="shared" si="20"/>
        <v>43121</v>
      </c>
      <c r="Y8" s="19">
        <f t="shared" si="20"/>
        <v>43122</v>
      </c>
      <c r="Z8" s="19">
        <f t="shared" si="20"/>
        <v>43123</v>
      </c>
      <c r="AA8" s="19">
        <f t="shared" si="20"/>
        <v>43124</v>
      </c>
      <c r="AB8" s="19">
        <f t="shared" si="20"/>
        <v>43125</v>
      </c>
      <c r="AC8" s="19">
        <f t="shared" si="20"/>
        <v>43126</v>
      </c>
      <c r="AD8" s="19">
        <f t="shared" si="20"/>
        <v>43127</v>
      </c>
      <c r="AE8" s="19">
        <f t="shared" si="20"/>
        <v>43128</v>
      </c>
      <c r="AF8" s="19">
        <f t="shared" si="20"/>
        <v>43129</v>
      </c>
      <c r="AG8" s="19">
        <f t="shared" si="20"/>
        <v>43130</v>
      </c>
      <c r="AH8" s="19">
        <f t="shared" si="20"/>
        <v>43131</v>
      </c>
      <c r="AI8" s="19">
        <f t="shared" si="20"/>
        <v>43132</v>
      </c>
      <c r="AJ8" s="19">
        <f t="shared" si="20"/>
        <v>43133</v>
      </c>
      <c r="AK8" s="19">
        <f t="shared" si="20"/>
        <v>43134</v>
      </c>
      <c r="AL8" s="19">
        <f t="shared" si="20"/>
        <v>43135</v>
      </c>
      <c r="AM8" s="19">
        <f t="shared" si="20"/>
        <v>43136</v>
      </c>
      <c r="AN8" s="19">
        <f t="shared" si="20"/>
        <v>43137</v>
      </c>
      <c r="AO8" s="19">
        <f t="shared" si="20"/>
        <v>43138</v>
      </c>
      <c r="AP8" s="19">
        <f t="shared" si="20"/>
        <v>43139</v>
      </c>
      <c r="AQ8" s="19">
        <f t="shared" si="20"/>
        <v>43140</v>
      </c>
      <c r="AR8" s="19">
        <f t="shared" si="20"/>
        <v>43141</v>
      </c>
      <c r="AS8" s="19">
        <f t="shared" si="20"/>
        <v>43142</v>
      </c>
      <c r="AT8" s="19">
        <f t="shared" si="20"/>
        <v>43143</v>
      </c>
      <c r="AU8" s="19">
        <f t="shared" si="20"/>
        <v>43144</v>
      </c>
      <c r="AV8" s="19">
        <f t="shared" si="20"/>
        <v>43145</v>
      </c>
      <c r="AW8" s="19">
        <f t="shared" si="20"/>
        <v>43146</v>
      </c>
      <c r="AX8" s="19">
        <f t="shared" si="20"/>
        <v>43147</v>
      </c>
      <c r="AY8" s="19">
        <f t="shared" si="20"/>
        <v>43148</v>
      </c>
      <c r="AZ8" s="19">
        <f t="shared" si="20"/>
        <v>43149</v>
      </c>
      <c r="BA8" s="19">
        <f t="shared" si="20"/>
        <v>43150</v>
      </c>
      <c r="BB8" s="19">
        <f t="shared" si="20"/>
        <v>43151</v>
      </c>
      <c r="BC8" s="19">
        <f t="shared" si="20"/>
        <v>43152</v>
      </c>
      <c r="BD8" s="19">
        <f t="shared" si="20"/>
        <v>43153</v>
      </c>
      <c r="BE8" s="19">
        <f t="shared" si="20"/>
        <v>43154</v>
      </c>
      <c r="BF8" s="19">
        <f t="shared" si="20"/>
        <v>43155</v>
      </c>
      <c r="BG8" s="19">
        <f t="shared" si="20"/>
        <v>43156</v>
      </c>
      <c r="BH8" s="19">
        <f t="shared" si="20"/>
        <v>43157</v>
      </c>
      <c r="BI8" s="19">
        <f t="shared" si="20"/>
        <v>43158</v>
      </c>
      <c r="BJ8" s="19">
        <f t="shared" si="20"/>
        <v>43159</v>
      </c>
      <c r="BK8" s="19">
        <f t="shared" si="20"/>
        <v>43160</v>
      </c>
      <c r="BL8" s="19">
        <f t="shared" si="20"/>
        <v>43161</v>
      </c>
      <c r="BM8" s="19">
        <f t="shared" si="20"/>
        <v>43162</v>
      </c>
      <c r="BN8" s="19">
        <f t="shared" si="20"/>
        <v>43163</v>
      </c>
      <c r="BO8" s="19">
        <f t="shared" si="20"/>
        <v>43164</v>
      </c>
      <c r="BP8" s="19">
        <f t="shared" si="20"/>
        <v>43165</v>
      </c>
      <c r="BQ8" s="19">
        <f t="shared" si="20"/>
        <v>43166</v>
      </c>
      <c r="BR8" s="19">
        <f t="shared" ref="BR8:EC8" si="21">BQ8+1</f>
        <v>43167</v>
      </c>
      <c r="BS8" s="19">
        <f t="shared" si="21"/>
        <v>43168</v>
      </c>
      <c r="BT8" s="19">
        <f t="shared" si="21"/>
        <v>43169</v>
      </c>
      <c r="BU8" s="19">
        <f t="shared" si="21"/>
        <v>43170</v>
      </c>
      <c r="BV8" s="19">
        <f t="shared" si="21"/>
        <v>43171</v>
      </c>
      <c r="BW8" s="19">
        <f t="shared" si="21"/>
        <v>43172</v>
      </c>
      <c r="BX8" s="19">
        <f t="shared" si="21"/>
        <v>43173</v>
      </c>
      <c r="BY8" s="19">
        <f t="shared" si="21"/>
        <v>43174</v>
      </c>
      <c r="BZ8" s="19">
        <f t="shared" si="21"/>
        <v>43175</v>
      </c>
      <c r="CA8" s="19">
        <f t="shared" si="21"/>
        <v>43176</v>
      </c>
      <c r="CB8" s="19">
        <f t="shared" si="21"/>
        <v>43177</v>
      </c>
      <c r="CC8" s="19">
        <f t="shared" si="21"/>
        <v>43178</v>
      </c>
      <c r="CD8" s="19">
        <f t="shared" si="21"/>
        <v>43179</v>
      </c>
      <c r="CE8" s="19">
        <f t="shared" si="21"/>
        <v>43180</v>
      </c>
      <c r="CF8" s="19">
        <f t="shared" si="21"/>
        <v>43181</v>
      </c>
      <c r="CG8" s="19">
        <f t="shared" si="21"/>
        <v>43182</v>
      </c>
      <c r="CH8" s="19">
        <f t="shared" si="21"/>
        <v>43183</v>
      </c>
      <c r="CI8" s="19">
        <f t="shared" si="21"/>
        <v>43184</v>
      </c>
      <c r="CJ8" s="19">
        <f t="shared" si="21"/>
        <v>43185</v>
      </c>
      <c r="CK8" s="19">
        <f t="shared" si="21"/>
        <v>43186</v>
      </c>
      <c r="CL8" s="19">
        <f t="shared" si="21"/>
        <v>43187</v>
      </c>
      <c r="CM8" s="19">
        <f t="shared" si="21"/>
        <v>43188</v>
      </c>
      <c r="CN8" s="19">
        <f t="shared" si="21"/>
        <v>43189</v>
      </c>
      <c r="CO8" s="19">
        <f t="shared" si="21"/>
        <v>43190</v>
      </c>
      <c r="CP8" s="19">
        <f t="shared" si="21"/>
        <v>43191</v>
      </c>
      <c r="CQ8" s="19">
        <f t="shared" si="21"/>
        <v>43192</v>
      </c>
      <c r="CR8" s="19">
        <f t="shared" si="21"/>
        <v>43193</v>
      </c>
      <c r="CS8" s="19">
        <f t="shared" si="21"/>
        <v>43194</v>
      </c>
      <c r="CT8" s="19">
        <f t="shared" si="21"/>
        <v>43195</v>
      </c>
      <c r="CU8" s="19">
        <f t="shared" si="21"/>
        <v>43196</v>
      </c>
      <c r="CV8" s="19">
        <f t="shared" si="21"/>
        <v>43197</v>
      </c>
      <c r="CW8" s="19">
        <f t="shared" si="21"/>
        <v>43198</v>
      </c>
      <c r="CX8" s="19">
        <f t="shared" si="21"/>
        <v>43199</v>
      </c>
      <c r="CY8" s="19">
        <f t="shared" si="21"/>
        <v>43200</v>
      </c>
      <c r="CZ8" s="19">
        <f t="shared" si="21"/>
        <v>43201</v>
      </c>
      <c r="DA8" s="19">
        <f t="shared" si="21"/>
        <v>43202</v>
      </c>
      <c r="DB8" s="19">
        <f t="shared" si="21"/>
        <v>43203</v>
      </c>
      <c r="DC8" s="19">
        <f t="shared" si="21"/>
        <v>43204</v>
      </c>
      <c r="DD8" s="19">
        <f t="shared" si="21"/>
        <v>43205</v>
      </c>
      <c r="DE8" s="19">
        <f t="shared" si="21"/>
        <v>43206</v>
      </c>
      <c r="DF8" s="19">
        <f t="shared" si="21"/>
        <v>43207</v>
      </c>
      <c r="DG8" s="19">
        <f t="shared" si="21"/>
        <v>43208</v>
      </c>
      <c r="DH8" s="19">
        <f t="shared" si="21"/>
        <v>43209</v>
      </c>
      <c r="DI8" s="19">
        <f t="shared" si="21"/>
        <v>43210</v>
      </c>
      <c r="DJ8" s="19">
        <f t="shared" si="21"/>
        <v>43211</v>
      </c>
      <c r="DK8" s="19">
        <f t="shared" si="21"/>
        <v>43212</v>
      </c>
      <c r="DL8" s="19">
        <f t="shared" si="21"/>
        <v>43213</v>
      </c>
      <c r="DM8" s="19">
        <f t="shared" si="21"/>
        <v>43214</v>
      </c>
      <c r="DN8" s="19">
        <f t="shared" si="21"/>
        <v>43215</v>
      </c>
      <c r="DO8" s="19">
        <f t="shared" si="21"/>
        <v>43216</v>
      </c>
      <c r="DP8" s="19">
        <f t="shared" si="21"/>
        <v>43217</v>
      </c>
      <c r="DQ8" s="19">
        <f t="shared" si="21"/>
        <v>43218</v>
      </c>
      <c r="DR8" s="19">
        <f t="shared" si="21"/>
        <v>43219</v>
      </c>
      <c r="DS8" s="19">
        <f t="shared" si="21"/>
        <v>43220</v>
      </c>
      <c r="DT8" s="19">
        <f t="shared" si="21"/>
        <v>43221</v>
      </c>
      <c r="DU8" s="19">
        <f t="shared" si="21"/>
        <v>43222</v>
      </c>
      <c r="DV8" s="19">
        <f t="shared" si="21"/>
        <v>43223</v>
      </c>
      <c r="DW8" s="19">
        <f t="shared" si="21"/>
        <v>43224</v>
      </c>
      <c r="DX8" s="19">
        <f t="shared" si="21"/>
        <v>43225</v>
      </c>
      <c r="DY8" s="19">
        <f t="shared" si="21"/>
        <v>43226</v>
      </c>
      <c r="DZ8" s="19">
        <f t="shared" si="21"/>
        <v>43227</v>
      </c>
      <c r="EA8" s="19">
        <f t="shared" si="21"/>
        <v>43228</v>
      </c>
      <c r="EB8" s="19">
        <f t="shared" si="21"/>
        <v>43229</v>
      </c>
      <c r="EC8" s="19">
        <f t="shared" si="21"/>
        <v>43230</v>
      </c>
      <c r="ED8" s="19">
        <f t="shared" ref="ED8:GO8" si="22">EC8+1</f>
        <v>43231</v>
      </c>
      <c r="EE8" s="19">
        <f t="shared" si="22"/>
        <v>43232</v>
      </c>
      <c r="EF8" s="19">
        <f t="shared" si="22"/>
        <v>43233</v>
      </c>
      <c r="EG8" s="19">
        <f t="shared" si="22"/>
        <v>43234</v>
      </c>
      <c r="EH8" s="19">
        <f t="shared" si="22"/>
        <v>43235</v>
      </c>
      <c r="EI8" s="19">
        <f t="shared" si="22"/>
        <v>43236</v>
      </c>
      <c r="EJ8" s="19">
        <f t="shared" si="22"/>
        <v>43237</v>
      </c>
      <c r="EK8" s="19">
        <f t="shared" si="22"/>
        <v>43238</v>
      </c>
      <c r="EL8" s="19">
        <f t="shared" si="22"/>
        <v>43239</v>
      </c>
      <c r="EM8" s="19">
        <f t="shared" si="22"/>
        <v>43240</v>
      </c>
      <c r="EN8" s="19">
        <f t="shared" si="22"/>
        <v>43241</v>
      </c>
      <c r="EO8" s="19">
        <f t="shared" si="22"/>
        <v>43242</v>
      </c>
      <c r="EP8" s="19">
        <f t="shared" si="22"/>
        <v>43243</v>
      </c>
      <c r="EQ8" s="19">
        <f t="shared" si="22"/>
        <v>43244</v>
      </c>
      <c r="ER8" s="19">
        <f t="shared" si="22"/>
        <v>43245</v>
      </c>
      <c r="ES8" s="19">
        <f t="shared" si="22"/>
        <v>43246</v>
      </c>
      <c r="ET8" s="19">
        <f t="shared" si="22"/>
        <v>43247</v>
      </c>
      <c r="EU8" s="19">
        <f t="shared" si="22"/>
        <v>43248</v>
      </c>
      <c r="EV8" s="19">
        <f t="shared" si="22"/>
        <v>43249</v>
      </c>
      <c r="EW8" s="19">
        <f t="shared" si="22"/>
        <v>43250</v>
      </c>
      <c r="EX8" s="19">
        <f t="shared" si="22"/>
        <v>43251</v>
      </c>
      <c r="EY8" s="19">
        <f t="shared" si="22"/>
        <v>43252</v>
      </c>
      <c r="EZ8" s="19">
        <f t="shared" si="22"/>
        <v>43253</v>
      </c>
      <c r="FA8" s="19">
        <f t="shared" si="22"/>
        <v>43254</v>
      </c>
      <c r="FB8" s="19">
        <f t="shared" si="22"/>
        <v>43255</v>
      </c>
      <c r="FC8" s="19">
        <f t="shared" si="22"/>
        <v>43256</v>
      </c>
      <c r="FD8" s="19">
        <f t="shared" si="22"/>
        <v>43257</v>
      </c>
      <c r="FE8" s="19">
        <f t="shared" si="22"/>
        <v>43258</v>
      </c>
      <c r="FF8" s="19">
        <f t="shared" si="22"/>
        <v>43259</v>
      </c>
      <c r="FG8" s="19">
        <f t="shared" si="22"/>
        <v>43260</v>
      </c>
      <c r="FH8" s="19">
        <f t="shared" si="22"/>
        <v>43261</v>
      </c>
      <c r="FI8" s="19">
        <f t="shared" si="22"/>
        <v>43262</v>
      </c>
      <c r="FJ8" s="19">
        <f t="shared" si="22"/>
        <v>43263</v>
      </c>
      <c r="FK8" s="19">
        <f t="shared" si="22"/>
        <v>43264</v>
      </c>
      <c r="FL8" s="19">
        <f t="shared" si="22"/>
        <v>43265</v>
      </c>
      <c r="FM8" s="19">
        <f t="shared" si="22"/>
        <v>43266</v>
      </c>
      <c r="FN8" s="19">
        <f t="shared" si="22"/>
        <v>43267</v>
      </c>
      <c r="FO8" s="19">
        <f t="shared" si="22"/>
        <v>43268</v>
      </c>
      <c r="FP8" s="19">
        <f t="shared" si="22"/>
        <v>43269</v>
      </c>
      <c r="FQ8" s="19">
        <f t="shared" si="22"/>
        <v>43270</v>
      </c>
      <c r="FR8" s="19">
        <f t="shared" si="22"/>
        <v>43271</v>
      </c>
      <c r="FS8" s="19">
        <f t="shared" si="22"/>
        <v>43272</v>
      </c>
      <c r="FT8" s="19">
        <f t="shared" si="22"/>
        <v>43273</v>
      </c>
      <c r="FU8" s="19">
        <f t="shared" si="22"/>
        <v>43274</v>
      </c>
      <c r="FV8" s="19">
        <f t="shared" si="22"/>
        <v>43275</v>
      </c>
      <c r="FW8" s="19">
        <f t="shared" si="22"/>
        <v>43276</v>
      </c>
      <c r="FX8" s="19">
        <f t="shared" si="22"/>
        <v>43277</v>
      </c>
      <c r="FY8" s="19">
        <f t="shared" si="22"/>
        <v>43278</v>
      </c>
      <c r="FZ8" s="19">
        <f t="shared" si="22"/>
        <v>43279</v>
      </c>
      <c r="GA8" s="19">
        <f t="shared" si="22"/>
        <v>43280</v>
      </c>
      <c r="GB8" s="19">
        <f t="shared" si="22"/>
        <v>43281</v>
      </c>
      <c r="GC8" s="19">
        <f t="shared" si="22"/>
        <v>43282</v>
      </c>
      <c r="GD8" s="19">
        <f t="shared" si="22"/>
        <v>43283</v>
      </c>
      <c r="GE8" s="19">
        <f t="shared" si="22"/>
        <v>43284</v>
      </c>
      <c r="GF8" s="19">
        <f t="shared" si="22"/>
        <v>43285</v>
      </c>
      <c r="GG8" s="19">
        <f t="shared" si="22"/>
        <v>43286</v>
      </c>
      <c r="GH8" s="19">
        <f t="shared" si="22"/>
        <v>43287</v>
      </c>
      <c r="GI8" s="19">
        <f t="shared" si="22"/>
        <v>43288</v>
      </c>
      <c r="GJ8" s="19">
        <f t="shared" si="22"/>
        <v>43289</v>
      </c>
      <c r="GK8" s="19">
        <f t="shared" si="22"/>
        <v>43290</v>
      </c>
      <c r="GL8" s="19">
        <f t="shared" si="22"/>
        <v>43291</v>
      </c>
      <c r="GM8" s="19">
        <f t="shared" si="22"/>
        <v>43292</v>
      </c>
      <c r="GN8" s="19">
        <f t="shared" si="22"/>
        <v>43293</v>
      </c>
      <c r="GO8" s="19">
        <f t="shared" si="22"/>
        <v>43294</v>
      </c>
      <c r="GP8" s="19">
        <f t="shared" ref="GP8:JA8" si="23">GO8+1</f>
        <v>43295</v>
      </c>
      <c r="GQ8" s="19">
        <f t="shared" si="23"/>
        <v>43296</v>
      </c>
      <c r="GR8" s="19">
        <f t="shared" si="23"/>
        <v>43297</v>
      </c>
      <c r="GS8" s="19">
        <f t="shared" si="23"/>
        <v>43298</v>
      </c>
      <c r="GT8" s="19">
        <f t="shared" si="23"/>
        <v>43299</v>
      </c>
      <c r="GU8" s="19">
        <f t="shared" si="23"/>
        <v>43300</v>
      </c>
      <c r="GV8" s="19">
        <f t="shared" si="23"/>
        <v>43301</v>
      </c>
      <c r="GW8" s="19">
        <f t="shared" si="23"/>
        <v>43302</v>
      </c>
      <c r="GX8" s="19">
        <f t="shared" si="23"/>
        <v>43303</v>
      </c>
      <c r="GY8" s="19">
        <f t="shared" si="23"/>
        <v>43304</v>
      </c>
      <c r="GZ8" s="19">
        <f t="shared" si="23"/>
        <v>43305</v>
      </c>
      <c r="HA8" s="19">
        <f t="shared" si="23"/>
        <v>43306</v>
      </c>
      <c r="HB8" s="19">
        <f t="shared" si="23"/>
        <v>43307</v>
      </c>
      <c r="HC8" s="19">
        <f t="shared" si="23"/>
        <v>43308</v>
      </c>
      <c r="HD8" s="19">
        <f t="shared" si="23"/>
        <v>43309</v>
      </c>
      <c r="HE8" s="19">
        <f t="shared" si="23"/>
        <v>43310</v>
      </c>
      <c r="HF8" s="19">
        <f t="shared" si="23"/>
        <v>43311</v>
      </c>
      <c r="HG8" s="19">
        <f t="shared" si="23"/>
        <v>43312</v>
      </c>
      <c r="HH8" s="19">
        <f t="shared" si="23"/>
        <v>43313</v>
      </c>
      <c r="HI8" s="19">
        <f t="shared" si="23"/>
        <v>43314</v>
      </c>
      <c r="HJ8" s="19">
        <f t="shared" si="23"/>
        <v>43315</v>
      </c>
      <c r="HK8" s="19">
        <f t="shared" si="23"/>
        <v>43316</v>
      </c>
      <c r="HL8" s="19">
        <f t="shared" si="23"/>
        <v>43317</v>
      </c>
      <c r="HM8" s="19">
        <f t="shared" si="23"/>
        <v>43318</v>
      </c>
      <c r="HN8" s="19">
        <f t="shared" si="23"/>
        <v>43319</v>
      </c>
      <c r="HO8" s="19">
        <f t="shared" si="23"/>
        <v>43320</v>
      </c>
      <c r="HP8" s="19">
        <f t="shared" si="23"/>
        <v>43321</v>
      </c>
      <c r="HQ8" s="19">
        <f t="shared" si="23"/>
        <v>43322</v>
      </c>
      <c r="HR8" s="19">
        <f t="shared" si="23"/>
        <v>43323</v>
      </c>
      <c r="HS8" s="19">
        <f t="shared" si="23"/>
        <v>43324</v>
      </c>
      <c r="HT8" s="19">
        <f t="shared" si="23"/>
        <v>43325</v>
      </c>
      <c r="HU8" s="19">
        <f t="shared" si="23"/>
        <v>43326</v>
      </c>
      <c r="HV8" s="19">
        <f t="shared" si="23"/>
        <v>43327</v>
      </c>
      <c r="HW8" s="19">
        <f t="shared" si="23"/>
        <v>43328</v>
      </c>
      <c r="HX8" s="19">
        <f t="shared" si="23"/>
        <v>43329</v>
      </c>
      <c r="HY8" s="19">
        <f t="shared" si="23"/>
        <v>43330</v>
      </c>
      <c r="HZ8" s="19">
        <f t="shared" si="23"/>
        <v>43331</v>
      </c>
      <c r="IA8" s="19">
        <f t="shared" si="23"/>
        <v>43332</v>
      </c>
      <c r="IB8" s="19">
        <f t="shared" si="23"/>
        <v>43333</v>
      </c>
      <c r="IC8" s="19">
        <f t="shared" si="23"/>
        <v>43334</v>
      </c>
      <c r="ID8" s="19">
        <f t="shared" si="23"/>
        <v>43335</v>
      </c>
      <c r="IE8" s="19">
        <f t="shared" si="23"/>
        <v>43336</v>
      </c>
      <c r="IF8" s="19">
        <f t="shared" si="23"/>
        <v>43337</v>
      </c>
      <c r="IG8" s="19">
        <f t="shared" si="23"/>
        <v>43338</v>
      </c>
      <c r="IH8" s="19">
        <f t="shared" si="23"/>
        <v>43339</v>
      </c>
      <c r="II8" s="19">
        <f t="shared" si="23"/>
        <v>43340</v>
      </c>
      <c r="IJ8" s="19">
        <f t="shared" si="23"/>
        <v>43341</v>
      </c>
      <c r="IK8" s="19">
        <f t="shared" si="23"/>
        <v>43342</v>
      </c>
      <c r="IL8" s="19">
        <f t="shared" si="23"/>
        <v>43343</v>
      </c>
      <c r="IM8" s="19">
        <f t="shared" si="23"/>
        <v>43344</v>
      </c>
      <c r="IN8" s="19">
        <f t="shared" si="23"/>
        <v>43345</v>
      </c>
      <c r="IO8" s="19">
        <f t="shared" si="23"/>
        <v>43346</v>
      </c>
      <c r="IP8" s="19">
        <f t="shared" si="23"/>
        <v>43347</v>
      </c>
      <c r="IQ8" s="19">
        <f t="shared" si="23"/>
        <v>43348</v>
      </c>
      <c r="IR8" s="19">
        <f t="shared" si="23"/>
        <v>43349</v>
      </c>
      <c r="IS8" s="19">
        <f t="shared" si="23"/>
        <v>43350</v>
      </c>
      <c r="IT8" s="19">
        <f t="shared" si="23"/>
        <v>43351</v>
      </c>
      <c r="IU8" s="19">
        <f t="shared" si="23"/>
        <v>43352</v>
      </c>
      <c r="IV8" s="19">
        <f t="shared" si="23"/>
        <v>43353</v>
      </c>
      <c r="IW8" s="19">
        <f t="shared" si="23"/>
        <v>43354</v>
      </c>
      <c r="IX8" s="19">
        <f t="shared" si="23"/>
        <v>43355</v>
      </c>
      <c r="IY8" s="19">
        <f t="shared" si="23"/>
        <v>43356</v>
      </c>
      <c r="IZ8" s="19">
        <f t="shared" si="23"/>
        <v>43357</v>
      </c>
      <c r="JA8" s="19">
        <f t="shared" si="23"/>
        <v>43358</v>
      </c>
      <c r="JB8" s="19">
        <f t="shared" ref="JB8:LM8" si="24">JA8+1</f>
        <v>43359</v>
      </c>
      <c r="JC8" s="19">
        <f t="shared" si="24"/>
        <v>43360</v>
      </c>
      <c r="JD8" s="19">
        <f t="shared" si="24"/>
        <v>43361</v>
      </c>
      <c r="JE8" s="19">
        <f t="shared" si="24"/>
        <v>43362</v>
      </c>
      <c r="JF8" s="19">
        <f t="shared" si="24"/>
        <v>43363</v>
      </c>
      <c r="JG8" s="19">
        <f t="shared" si="24"/>
        <v>43364</v>
      </c>
      <c r="JH8" s="19">
        <f t="shared" si="24"/>
        <v>43365</v>
      </c>
      <c r="JI8" s="19">
        <f t="shared" si="24"/>
        <v>43366</v>
      </c>
      <c r="JJ8" s="19">
        <f t="shared" si="24"/>
        <v>43367</v>
      </c>
      <c r="JK8" s="19">
        <f t="shared" si="24"/>
        <v>43368</v>
      </c>
      <c r="JL8" s="19">
        <f t="shared" si="24"/>
        <v>43369</v>
      </c>
      <c r="JM8" s="19">
        <f t="shared" si="24"/>
        <v>43370</v>
      </c>
      <c r="JN8" s="19">
        <f t="shared" si="24"/>
        <v>43371</v>
      </c>
      <c r="JO8" s="19">
        <f t="shared" si="24"/>
        <v>43372</v>
      </c>
      <c r="JP8" s="19">
        <f t="shared" si="24"/>
        <v>43373</v>
      </c>
      <c r="JQ8" s="19">
        <f t="shared" si="24"/>
        <v>43374</v>
      </c>
      <c r="JR8" s="19">
        <f t="shared" si="24"/>
        <v>43375</v>
      </c>
      <c r="JS8" s="19">
        <f t="shared" si="24"/>
        <v>43376</v>
      </c>
      <c r="JT8" s="19">
        <f t="shared" si="24"/>
        <v>43377</v>
      </c>
      <c r="JU8" s="19">
        <f t="shared" si="24"/>
        <v>43378</v>
      </c>
      <c r="JV8" s="19">
        <f t="shared" si="24"/>
        <v>43379</v>
      </c>
      <c r="JW8" s="19">
        <f t="shared" si="24"/>
        <v>43380</v>
      </c>
      <c r="JX8" s="19">
        <f t="shared" si="24"/>
        <v>43381</v>
      </c>
      <c r="JY8" s="19">
        <f t="shared" si="24"/>
        <v>43382</v>
      </c>
      <c r="JZ8" s="19">
        <f t="shared" si="24"/>
        <v>43383</v>
      </c>
      <c r="KA8" s="19">
        <f t="shared" si="24"/>
        <v>43384</v>
      </c>
      <c r="KB8" s="19">
        <f t="shared" si="24"/>
        <v>43385</v>
      </c>
      <c r="KC8" s="19">
        <f t="shared" si="24"/>
        <v>43386</v>
      </c>
      <c r="KD8" s="19">
        <f t="shared" si="24"/>
        <v>43387</v>
      </c>
      <c r="KE8" s="19">
        <f t="shared" si="24"/>
        <v>43388</v>
      </c>
      <c r="KF8" s="19">
        <f t="shared" si="24"/>
        <v>43389</v>
      </c>
      <c r="KG8" s="19">
        <f t="shared" si="24"/>
        <v>43390</v>
      </c>
      <c r="KH8" s="19">
        <f t="shared" si="24"/>
        <v>43391</v>
      </c>
      <c r="KI8" s="19">
        <f t="shared" si="24"/>
        <v>43392</v>
      </c>
      <c r="KJ8" s="19">
        <f t="shared" si="24"/>
        <v>43393</v>
      </c>
      <c r="KK8" s="19">
        <f t="shared" si="24"/>
        <v>43394</v>
      </c>
      <c r="KL8" s="19">
        <f t="shared" si="24"/>
        <v>43395</v>
      </c>
      <c r="KM8" s="19">
        <f t="shared" si="24"/>
        <v>43396</v>
      </c>
      <c r="KN8" s="19">
        <f t="shared" si="24"/>
        <v>43397</v>
      </c>
      <c r="KO8" s="19">
        <f t="shared" si="24"/>
        <v>43398</v>
      </c>
      <c r="KP8" s="19">
        <f t="shared" si="24"/>
        <v>43399</v>
      </c>
      <c r="KQ8" s="19">
        <f t="shared" si="24"/>
        <v>43400</v>
      </c>
      <c r="KR8" s="19">
        <f t="shared" si="24"/>
        <v>43401</v>
      </c>
      <c r="KS8" s="19">
        <f t="shared" si="24"/>
        <v>43402</v>
      </c>
      <c r="KT8" s="19">
        <f t="shared" si="24"/>
        <v>43403</v>
      </c>
      <c r="KU8" s="19">
        <f t="shared" si="24"/>
        <v>43404</v>
      </c>
      <c r="KV8" s="19">
        <f t="shared" si="24"/>
        <v>43405</v>
      </c>
      <c r="KW8" s="19">
        <f t="shared" si="24"/>
        <v>43406</v>
      </c>
      <c r="KX8" s="19">
        <f t="shared" si="24"/>
        <v>43407</v>
      </c>
      <c r="KY8" s="19">
        <f t="shared" si="24"/>
        <v>43408</v>
      </c>
      <c r="KZ8" s="19">
        <f t="shared" si="24"/>
        <v>43409</v>
      </c>
      <c r="LA8" s="19">
        <f t="shared" si="24"/>
        <v>43410</v>
      </c>
      <c r="LB8" s="19">
        <f t="shared" si="24"/>
        <v>43411</v>
      </c>
      <c r="LC8" s="19">
        <f t="shared" si="24"/>
        <v>43412</v>
      </c>
      <c r="LD8" s="19">
        <f t="shared" si="24"/>
        <v>43413</v>
      </c>
      <c r="LE8" s="19">
        <f t="shared" si="24"/>
        <v>43414</v>
      </c>
      <c r="LF8" s="19">
        <f t="shared" si="24"/>
        <v>43415</v>
      </c>
      <c r="LG8" s="19">
        <f t="shared" si="24"/>
        <v>43416</v>
      </c>
      <c r="LH8" s="19">
        <f t="shared" si="24"/>
        <v>43417</v>
      </c>
      <c r="LI8" s="19">
        <f t="shared" si="24"/>
        <v>43418</v>
      </c>
      <c r="LJ8" s="19">
        <f t="shared" si="24"/>
        <v>43419</v>
      </c>
      <c r="LK8" s="19">
        <f t="shared" si="24"/>
        <v>43420</v>
      </c>
      <c r="LL8" s="19">
        <f t="shared" si="24"/>
        <v>43421</v>
      </c>
      <c r="LM8" s="19">
        <f t="shared" si="24"/>
        <v>43422</v>
      </c>
      <c r="LN8" s="19">
        <f t="shared" ref="LN8:NE8" si="25">LM8+1</f>
        <v>43423</v>
      </c>
      <c r="LO8" s="19">
        <f t="shared" si="25"/>
        <v>43424</v>
      </c>
      <c r="LP8" s="19">
        <f t="shared" si="25"/>
        <v>43425</v>
      </c>
      <c r="LQ8" s="19">
        <f t="shared" si="25"/>
        <v>43426</v>
      </c>
      <c r="LR8" s="19">
        <f t="shared" si="25"/>
        <v>43427</v>
      </c>
      <c r="LS8" s="19">
        <f t="shared" si="25"/>
        <v>43428</v>
      </c>
      <c r="LT8" s="19">
        <f t="shared" si="25"/>
        <v>43429</v>
      </c>
      <c r="LU8" s="19">
        <f t="shared" si="25"/>
        <v>43430</v>
      </c>
      <c r="LV8" s="19">
        <f t="shared" si="25"/>
        <v>43431</v>
      </c>
      <c r="LW8" s="19">
        <f t="shared" si="25"/>
        <v>43432</v>
      </c>
      <c r="LX8" s="19">
        <f t="shared" si="25"/>
        <v>43433</v>
      </c>
      <c r="LY8" s="19">
        <f t="shared" si="25"/>
        <v>43434</v>
      </c>
      <c r="LZ8" s="19">
        <f t="shared" si="25"/>
        <v>43435</v>
      </c>
      <c r="MA8" s="19">
        <f t="shared" si="25"/>
        <v>43436</v>
      </c>
      <c r="MB8" s="19">
        <f t="shared" si="25"/>
        <v>43437</v>
      </c>
      <c r="MC8" s="19">
        <f t="shared" si="25"/>
        <v>43438</v>
      </c>
      <c r="MD8" s="19">
        <f t="shared" si="25"/>
        <v>43439</v>
      </c>
      <c r="ME8" s="19">
        <f t="shared" si="25"/>
        <v>43440</v>
      </c>
      <c r="MF8" s="19">
        <f t="shared" si="25"/>
        <v>43441</v>
      </c>
      <c r="MG8" s="19">
        <f t="shared" si="25"/>
        <v>43442</v>
      </c>
      <c r="MH8" s="19">
        <f t="shared" si="25"/>
        <v>43443</v>
      </c>
      <c r="MI8" s="19">
        <f t="shared" si="25"/>
        <v>43444</v>
      </c>
      <c r="MJ8" s="19">
        <f t="shared" si="25"/>
        <v>43445</v>
      </c>
      <c r="MK8" s="19">
        <f t="shared" si="25"/>
        <v>43446</v>
      </c>
      <c r="ML8" s="19">
        <f t="shared" si="25"/>
        <v>43447</v>
      </c>
      <c r="MM8" s="19">
        <f t="shared" si="25"/>
        <v>43448</v>
      </c>
      <c r="MN8" s="19">
        <f t="shared" si="25"/>
        <v>43449</v>
      </c>
      <c r="MO8" s="19">
        <f t="shared" si="25"/>
        <v>43450</v>
      </c>
      <c r="MP8" s="19">
        <f t="shared" si="25"/>
        <v>43451</v>
      </c>
      <c r="MQ8" s="19">
        <f t="shared" si="25"/>
        <v>43452</v>
      </c>
      <c r="MR8" s="19">
        <f t="shared" si="25"/>
        <v>43453</v>
      </c>
      <c r="MS8" s="19">
        <f t="shared" si="25"/>
        <v>43454</v>
      </c>
      <c r="MT8" s="19">
        <f t="shared" si="25"/>
        <v>43455</v>
      </c>
      <c r="MU8" s="19">
        <f t="shared" si="25"/>
        <v>43456</v>
      </c>
      <c r="MV8" s="19">
        <f t="shared" si="25"/>
        <v>43457</v>
      </c>
      <c r="MW8" s="19">
        <f t="shared" si="25"/>
        <v>43458</v>
      </c>
      <c r="MX8" s="19">
        <f t="shared" si="25"/>
        <v>43459</v>
      </c>
      <c r="MY8" s="19">
        <f t="shared" si="25"/>
        <v>43460</v>
      </c>
      <c r="MZ8" s="19">
        <f t="shared" si="25"/>
        <v>43461</v>
      </c>
      <c r="NA8" s="19">
        <f t="shared" si="25"/>
        <v>43462</v>
      </c>
      <c r="NB8" s="19">
        <f t="shared" si="25"/>
        <v>43463</v>
      </c>
      <c r="NC8" s="19">
        <f t="shared" si="25"/>
        <v>43464</v>
      </c>
      <c r="ND8" s="19">
        <f t="shared" si="25"/>
        <v>43465</v>
      </c>
      <c r="NE8" s="19">
        <f t="shared" si="25"/>
        <v>43466</v>
      </c>
    </row>
    <row r="9" spans="1:456" s="3" customFormat="1" ht="30" customHeight="1" thickBot="1" x14ac:dyDescent="0.35">
      <c r="A9" s="54" t="s">
        <v>21</v>
      </c>
      <c r="B9" s="26"/>
      <c r="C9" s="26"/>
      <c r="D9" s="2" t="str">
        <f>IF(AND(H$7=EVEN(H$7),D$6="v"),"rep","")</f>
        <v/>
      </c>
      <c r="E9" s="2" t="str">
        <f t="shared" ref="E9:AC9" si="26">IF(AND(I$7=EVEN(I$7),E$6="v"),"rep","")</f>
        <v/>
      </c>
      <c r="F9" s="2" t="str">
        <f t="shared" si="26"/>
        <v/>
      </c>
      <c r="G9" s="2" t="str">
        <f t="shared" si="26"/>
        <v/>
      </c>
      <c r="H9" s="2" t="str">
        <f t="shared" si="26"/>
        <v/>
      </c>
      <c r="I9" s="2" t="str">
        <f t="shared" si="26"/>
        <v/>
      </c>
      <c r="J9" s="2" t="str">
        <f t="shared" si="26"/>
        <v/>
      </c>
      <c r="K9" s="2" t="str">
        <f t="shared" si="26"/>
        <v/>
      </c>
      <c r="L9" s="2" t="str">
        <f t="shared" si="26"/>
        <v/>
      </c>
      <c r="M9" s="2" t="str">
        <f t="shared" si="26"/>
        <v/>
      </c>
      <c r="N9" s="2" t="str">
        <f t="shared" si="26"/>
        <v/>
      </c>
      <c r="O9" s="2" t="str">
        <f t="shared" si="26"/>
        <v/>
      </c>
      <c r="P9" s="2" t="str">
        <f t="shared" si="26"/>
        <v/>
      </c>
      <c r="Q9" s="2" t="str">
        <f t="shared" si="26"/>
        <v/>
      </c>
      <c r="R9" s="2" t="str">
        <f t="shared" si="26"/>
        <v/>
      </c>
      <c r="S9" s="2" t="str">
        <f t="shared" si="26"/>
        <v/>
      </c>
      <c r="T9" s="2" t="str">
        <f t="shared" si="26"/>
        <v/>
      </c>
      <c r="U9" s="2" t="str">
        <f t="shared" si="26"/>
        <v/>
      </c>
      <c r="V9" s="2" t="str">
        <f t="shared" si="26"/>
        <v/>
      </c>
      <c r="W9" s="2" t="str">
        <f t="shared" si="26"/>
        <v/>
      </c>
      <c r="X9" s="2" t="str">
        <f t="shared" si="26"/>
        <v/>
      </c>
      <c r="Y9" s="2" t="str">
        <f t="shared" si="26"/>
        <v/>
      </c>
      <c r="Z9" s="2" t="str">
        <f t="shared" si="26"/>
        <v/>
      </c>
      <c r="AA9" s="2" t="str">
        <f t="shared" si="26"/>
        <v/>
      </c>
      <c r="AB9" s="2" t="str">
        <f t="shared" si="26"/>
        <v/>
      </c>
      <c r="AC9" s="2" t="str">
        <f t="shared" si="26"/>
        <v/>
      </c>
      <c r="AD9" s="2" t="str">
        <f t="shared" ref="E9:AD9" si="27">IF(AND(AH$7=EVEN(AH$7),AD$6="v"),"rep","")</f>
        <v/>
      </c>
      <c r="AE9" s="2" t="str">
        <f>IF(AND(AI$8=EVEN(AI$8),AE$6="l"),"oui","")</f>
        <v/>
      </c>
      <c r="AF9" s="2" t="str">
        <f>IF(AND(AJ$8=EVEN(AJ$8),AF$6="l"),"oui","")</f>
        <v/>
      </c>
      <c r="AG9" s="2" t="str">
        <f>IF(AND(AK$8=EVEN(AK$8),AG$6="l"),"oui","")</f>
        <v/>
      </c>
      <c r="AH9" s="2" t="str">
        <f>IF(AND(AL$8=EVEN(AL$8),AH$6="l"),"oui","")</f>
        <v/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</row>
    <row r="10" spans="1:456" s="3" customFormat="1" ht="30" customHeight="1" thickTop="1" thickBot="1" x14ac:dyDescent="0.35">
      <c r="A10" s="52"/>
      <c r="B10" s="43"/>
      <c r="C10" s="43"/>
      <c r="D10" s="2" t="str">
        <f>IF(AND(D$7=ODD(D$7),D$6="l"),"rep","")</f>
        <v/>
      </c>
      <c r="E10" s="2" t="str">
        <f t="shared" ref="E10:AB10" si="28">IF(AND(E$7=ODD(E$7),E$6="l"),"rep","")</f>
        <v/>
      </c>
      <c r="F10" s="2" t="str">
        <f t="shared" si="28"/>
        <v/>
      </c>
      <c r="G10" s="2" t="str">
        <f t="shared" si="28"/>
        <v/>
      </c>
      <c r="H10" s="2" t="s">
        <v>64</v>
      </c>
      <c r="I10" s="2" t="str">
        <f t="shared" si="28"/>
        <v/>
      </c>
      <c r="J10" s="2" t="str">
        <f t="shared" si="28"/>
        <v/>
      </c>
      <c r="K10" s="2" t="s">
        <v>64</v>
      </c>
      <c r="L10" s="2" t="str">
        <f t="shared" si="28"/>
        <v/>
      </c>
      <c r="M10" s="2" t="str">
        <f t="shared" si="28"/>
        <v/>
      </c>
      <c r="N10" s="2" t="str">
        <f t="shared" si="28"/>
        <v/>
      </c>
      <c r="O10" s="2" t="str">
        <f t="shared" si="28"/>
        <v/>
      </c>
      <c r="P10" s="2" t="str">
        <f t="shared" si="28"/>
        <v/>
      </c>
      <c r="Q10" s="2" t="str">
        <f t="shared" si="28"/>
        <v/>
      </c>
      <c r="R10" s="2" t="str">
        <f t="shared" si="28"/>
        <v/>
      </c>
      <c r="S10" s="2" t="str">
        <f t="shared" si="28"/>
        <v/>
      </c>
      <c r="T10" s="2" t="str">
        <f t="shared" si="28"/>
        <v/>
      </c>
      <c r="U10" s="2" t="str">
        <f t="shared" si="28"/>
        <v/>
      </c>
      <c r="V10" s="2" t="s">
        <v>64</v>
      </c>
      <c r="W10" s="2" t="str">
        <f t="shared" si="28"/>
        <v/>
      </c>
      <c r="X10" s="2" t="str">
        <f t="shared" si="28"/>
        <v/>
      </c>
      <c r="Y10" s="2" t="s">
        <v>64</v>
      </c>
      <c r="Z10" s="2" t="str">
        <f t="shared" si="28"/>
        <v/>
      </c>
      <c r="AA10" s="2" t="str">
        <f t="shared" si="28"/>
        <v/>
      </c>
      <c r="AB10" s="2" t="str">
        <f t="shared" si="28"/>
        <v/>
      </c>
      <c r="AC10" s="2" t="str">
        <f t="shared" ref="E10:AE12" si="29">IF(AND(AC$7=ODD(AC$7),AC$6="l"),"rep","")</f>
        <v/>
      </c>
      <c r="AD10" s="2" t="str">
        <f t="shared" si="29"/>
        <v/>
      </c>
      <c r="AE10" s="2" t="str">
        <f t="shared" si="29"/>
        <v/>
      </c>
      <c r="AF10" s="2" t="str">
        <f t="shared" ref="AF10:AG12" si="30">IF(AND(AF$7=ODD(AF$7),AF$6="v"),"rep","")</f>
        <v/>
      </c>
      <c r="AG10" s="2" t="str">
        <f t="shared" si="30"/>
        <v/>
      </c>
      <c r="AH10" s="2" t="str">
        <f t="shared" ref="AH10:CS10" si="31">IF(AND(AH8=ODD(AH8),AH6="L"),"oui","")</f>
        <v/>
      </c>
      <c r="AI10" s="2" t="str">
        <f t="shared" si="31"/>
        <v/>
      </c>
      <c r="AJ10" s="2" t="str">
        <f t="shared" si="31"/>
        <v/>
      </c>
      <c r="AK10" s="2" t="str">
        <f t="shared" si="31"/>
        <v/>
      </c>
      <c r="AL10" s="2" t="str">
        <f t="shared" si="31"/>
        <v/>
      </c>
      <c r="AM10" s="2" t="str">
        <f t="shared" si="31"/>
        <v/>
      </c>
      <c r="AN10" s="2" t="str">
        <f t="shared" si="31"/>
        <v/>
      </c>
      <c r="AO10" s="2" t="str">
        <f t="shared" si="31"/>
        <v/>
      </c>
      <c r="AP10" s="2" t="str">
        <f t="shared" si="31"/>
        <v/>
      </c>
      <c r="AQ10" s="2" t="str">
        <f t="shared" si="31"/>
        <v/>
      </c>
      <c r="AR10" s="2" t="str">
        <f t="shared" si="31"/>
        <v/>
      </c>
      <c r="AS10" s="2" t="str">
        <f t="shared" si="31"/>
        <v/>
      </c>
      <c r="AT10" s="2" t="str">
        <f t="shared" si="31"/>
        <v>oui</v>
      </c>
      <c r="AU10" s="2" t="str">
        <f t="shared" si="31"/>
        <v/>
      </c>
      <c r="AV10" s="2" t="str">
        <f t="shared" si="31"/>
        <v/>
      </c>
      <c r="AW10" s="2" t="str">
        <f t="shared" si="31"/>
        <v/>
      </c>
      <c r="AX10" s="2" t="str">
        <f t="shared" si="31"/>
        <v/>
      </c>
      <c r="AY10" s="2" t="str">
        <f t="shared" si="31"/>
        <v/>
      </c>
      <c r="AZ10" s="2" t="str">
        <f t="shared" si="31"/>
        <v/>
      </c>
      <c r="BA10" s="2" t="str">
        <f t="shared" si="31"/>
        <v/>
      </c>
      <c r="BB10" s="2" t="str">
        <f t="shared" si="31"/>
        <v/>
      </c>
      <c r="BC10" s="2" t="str">
        <f t="shared" si="31"/>
        <v/>
      </c>
      <c r="BD10" s="2" t="str">
        <f t="shared" si="31"/>
        <v/>
      </c>
      <c r="BE10" s="2" t="str">
        <f t="shared" si="31"/>
        <v/>
      </c>
      <c r="BF10" s="2" t="str">
        <f t="shared" si="31"/>
        <v/>
      </c>
      <c r="BG10" s="2" t="str">
        <f t="shared" si="31"/>
        <v/>
      </c>
      <c r="BH10" s="2" t="str">
        <f t="shared" si="31"/>
        <v>oui</v>
      </c>
      <c r="BI10" s="2" t="str">
        <f t="shared" si="31"/>
        <v/>
      </c>
      <c r="BJ10" s="2" t="str">
        <f t="shared" si="31"/>
        <v/>
      </c>
      <c r="BK10" s="2" t="str">
        <f t="shared" si="31"/>
        <v/>
      </c>
      <c r="BL10" s="2" t="str">
        <f t="shared" si="31"/>
        <v/>
      </c>
      <c r="BM10" s="2" t="str">
        <f t="shared" si="31"/>
        <v/>
      </c>
      <c r="BN10" s="2" t="str">
        <f t="shared" si="31"/>
        <v/>
      </c>
      <c r="BO10" s="2" t="str">
        <f t="shared" si="31"/>
        <v/>
      </c>
      <c r="BP10" s="2" t="str">
        <f t="shared" si="31"/>
        <v/>
      </c>
      <c r="BQ10" s="2" t="str">
        <f t="shared" si="31"/>
        <v/>
      </c>
      <c r="BR10" s="2" t="str">
        <f t="shared" si="31"/>
        <v/>
      </c>
      <c r="BS10" s="2" t="str">
        <f t="shared" si="31"/>
        <v/>
      </c>
      <c r="BT10" s="2" t="str">
        <f t="shared" si="31"/>
        <v/>
      </c>
      <c r="BU10" s="2" t="str">
        <f t="shared" si="31"/>
        <v/>
      </c>
      <c r="BV10" s="2" t="str">
        <f t="shared" si="31"/>
        <v>oui</v>
      </c>
      <c r="BW10" s="2" t="str">
        <f t="shared" si="31"/>
        <v/>
      </c>
      <c r="BX10" s="2" t="str">
        <f t="shared" si="31"/>
        <v/>
      </c>
      <c r="BY10" s="2" t="str">
        <f t="shared" si="31"/>
        <v/>
      </c>
      <c r="BZ10" s="2" t="str">
        <f t="shared" si="31"/>
        <v/>
      </c>
      <c r="CA10" s="2" t="str">
        <f t="shared" si="31"/>
        <v/>
      </c>
      <c r="CB10" s="2" t="str">
        <f t="shared" si="31"/>
        <v/>
      </c>
      <c r="CC10" s="2" t="str">
        <f t="shared" si="31"/>
        <v/>
      </c>
      <c r="CD10" s="2" t="str">
        <f t="shared" si="31"/>
        <v/>
      </c>
      <c r="CE10" s="2" t="str">
        <f t="shared" si="31"/>
        <v/>
      </c>
      <c r="CF10" s="2" t="str">
        <f t="shared" si="31"/>
        <v/>
      </c>
      <c r="CG10" s="2" t="str">
        <f t="shared" si="31"/>
        <v/>
      </c>
      <c r="CH10" s="2" t="str">
        <f t="shared" si="31"/>
        <v/>
      </c>
      <c r="CI10" s="2" t="str">
        <f t="shared" si="31"/>
        <v/>
      </c>
      <c r="CJ10" s="2" t="str">
        <f t="shared" si="31"/>
        <v>oui</v>
      </c>
      <c r="CK10" s="2" t="str">
        <f t="shared" si="31"/>
        <v/>
      </c>
      <c r="CL10" s="2" t="str">
        <f t="shared" si="31"/>
        <v/>
      </c>
      <c r="CM10" s="2" t="str">
        <f t="shared" si="31"/>
        <v/>
      </c>
      <c r="CN10" s="2" t="str">
        <f t="shared" si="31"/>
        <v/>
      </c>
      <c r="CO10" s="2" t="str">
        <f t="shared" si="31"/>
        <v/>
      </c>
      <c r="CP10" s="2" t="str">
        <f t="shared" si="31"/>
        <v/>
      </c>
      <c r="CQ10" s="2" t="str">
        <f t="shared" si="31"/>
        <v/>
      </c>
      <c r="CR10" s="2" t="str">
        <f t="shared" si="31"/>
        <v/>
      </c>
      <c r="CS10" s="2" t="str">
        <f t="shared" si="31"/>
        <v/>
      </c>
      <c r="CT10" s="2" t="str">
        <f t="shared" ref="CT10:FE10" si="32">IF(AND(CT8=ODD(CT8),CT6="L"),"oui","")</f>
        <v/>
      </c>
      <c r="CU10" s="2" t="str">
        <f t="shared" si="32"/>
        <v/>
      </c>
      <c r="CV10" s="2" t="str">
        <f t="shared" si="32"/>
        <v/>
      </c>
      <c r="CW10" s="2" t="str">
        <f t="shared" si="32"/>
        <v/>
      </c>
      <c r="CX10" s="2" t="str">
        <f t="shared" si="32"/>
        <v>oui</v>
      </c>
      <c r="CY10" s="2" t="str">
        <f t="shared" si="32"/>
        <v/>
      </c>
      <c r="CZ10" s="2" t="str">
        <f t="shared" si="32"/>
        <v/>
      </c>
      <c r="DA10" s="2" t="str">
        <f t="shared" si="32"/>
        <v/>
      </c>
      <c r="DB10" s="2" t="str">
        <f t="shared" si="32"/>
        <v/>
      </c>
      <c r="DC10" s="2" t="str">
        <f t="shared" si="32"/>
        <v/>
      </c>
      <c r="DD10" s="2" t="str">
        <f t="shared" si="32"/>
        <v/>
      </c>
      <c r="DE10" s="2" t="str">
        <f t="shared" si="32"/>
        <v/>
      </c>
      <c r="DF10" s="2" t="str">
        <f t="shared" si="32"/>
        <v/>
      </c>
      <c r="DG10" s="2" t="str">
        <f t="shared" si="32"/>
        <v/>
      </c>
      <c r="DH10" s="2" t="str">
        <f t="shared" si="32"/>
        <v/>
      </c>
      <c r="DI10" s="2" t="str">
        <f t="shared" si="32"/>
        <v/>
      </c>
      <c r="DJ10" s="2" t="str">
        <f t="shared" si="32"/>
        <v/>
      </c>
      <c r="DK10" s="2" t="str">
        <f t="shared" si="32"/>
        <v/>
      </c>
      <c r="DL10" s="2" t="str">
        <f t="shared" si="32"/>
        <v>oui</v>
      </c>
      <c r="DM10" s="2" t="str">
        <f t="shared" si="32"/>
        <v/>
      </c>
      <c r="DN10" s="2" t="str">
        <f t="shared" si="32"/>
        <v/>
      </c>
      <c r="DO10" s="2" t="str">
        <f t="shared" si="32"/>
        <v/>
      </c>
      <c r="DP10" s="2" t="str">
        <f t="shared" si="32"/>
        <v/>
      </c>
      <c r="DQ10" s="2" t="str">
        <f t="shared" si="32"/>
        <v/>
      </c>
      <c r="DR10" s="2" t="str">
        <f t="shared" si="32"/>
        <v/>
      </c>
      <c r="DS10" s="2" t="str">
        <f t="shared" si="32"/>
        <v/>
      </c>
      <c r="DT10" s="2" t="str">
        <f t="shared" si="32"/>
        <v/>
      </c>
      <c r="DU10" s="2" t="str">
        <f t="shared" si="32"/>
        <v/>
      </c>
      <c r="DV10" s="2" t="str">
        <f t="shared" si="32"/>
        <v/>
      </c>
      <c r="DW10" s="2" t="str">
        <f t="shared" si="32"/>
        <v/>
      </c>
      <c r="DX10" s="2" t="str">
        <f t="shared" si="32"/>
        <v/>
      </c>
      <c r="DY10" s="2" t="str">
        <f t="shared" si="32"/>
        <v/>
      </c>
      <c r="DZ10" s="2" t="str">
        <f t="shared" si="32"/>
        <v>oui</v>
      </c>
      <c r="EA10" s="2" t="str">
        <f t="shared" si="32"/>
        <v/>
      </c>
      <c r="EB10" s="2" t="str">
        <f t="shared" si="32"/>
        <v/>
      </c>
      <c r="EC10" s="2" t="str">
        <f t="shared" si="32"/>
        <v/>
      </c>
      <c r="ED10" s="2" t="str">
        <f t="shared" si="32"/>
        <v/>
      </c>
      <c r="EE10" s="2" t="str">
        <f t="shared" si="32"/>
        <v/>
      </c>
      <c r="EF10" s="2" t="str">
        <f t="shared" si="32"/>
        <v/>
      </c>
      <c r="EG10" s="2" t="str">
        <f t="shared" si="32"/>
        <v/>
      </c>
      <c r="EH10" s="2" t="str">
        <f t="shared" si="32"/>
        <v/>
      </c>
      <c r="EI10" s="2" t="str">
        <f t="shared" si="32"/>
        <v/>
      </c>
      <c r="EJ10" s="2" t="str">
        <f t="shared" si="32"/>
        <v/>
      </c>
      <c r="EK10" s="2" t="str">
        <f t="shared" si="32"/>
        <v/>
      </c>
      <c r="EL10" s="2" t="str">
        <f t="shared" si="32"/>
        <v/>
      </c>
      <c r="EM10" s="2" t="str">
        <f t="shared" si="32"/>
        <v/>
      </c>
      <c r="EN10" s="2" t="str">
        <f t="shared" si="32"/>
        <v>oui</v>
      </c>
      <c r="EO10" s="2" t="str">
        <f t="shared" si="32"/>
        <v/>
      </c>
      <c r="EP10" s="2" t="str">
        <f t="shared" si="32"/>
        <v/>
      </c>
      <c r="EQ10" s="2" t="str">
        <f t="shared" si="32"/>
        <v/>
      </c>
      <c r="ER10" s="2" t="str">
        <f t="shared" si="32"/>
        <v/>
      </c>
      <c r="ES10" s="2" t="str">
        <f t="shared" si="32"/>
        <v/>
      </c>
      <c r="ET10" s="2" t="str">
        <f t="shared" si="32"/>
        <v/>
      </c>
      <c r="EU10" s="2" t="str">
        <f t="shared" si="32"/>
        <v/>
      </c>
      <c r="EV10" s="2" t="str">
        <f t="shared" si="32"/>
        <v/>
      </c>
      <c r="EW10" s="2" t="str">
        <f t="shared" si="32"/>
        <v/>
      </c>
      <c r="EX10" s="2" t="str">
        <f t="shared" si="32"/>
        <v/>
      </c>
      <c r="EY10" s="2" t="str">
        <f t="shared" si="32"/>
        <v/>
      </c>
      <c r="EZ10" s="2" t="str">
        <f t="shared" si="32"/>
        <v/>
      </c>
      <c r="FA10" s="2" t="str">
        <f t="shared" si="32"/>
        <v/>
      </c>
      <c r="FB10" s="2" t="str">
        <f t="shared" si="32"/>
        <v>oui</v>
      </c>
      <c r="FC10" s="2" t="str">
        <f t="shared" si="32"/>
        <v/>
      </c>
      <c r="FD10" s="2" t="str">
        <f t="shared" si="32"/>
        <v/>
      </c>
      <c r="FE10" s="2" t="str">
        <f t="shared" si="32"/>
        <v/>
      </c>
      <c r="FF10" s="2" t="str">
        <f t="shared" ref="FF10:HQ10" si="33">IF(AND(FF8=ODD(FF8),FF6="L"),"oui","")</f>
        <v/>
      </c>
      <c r="FG10" s="2" t="str">
        <f t="shared" si="33"/>
        <v/>
      </c>
      <c r="FH10" s="2" t="str">
        <f t="shared" si="33"/>
        <v/>
      </c>
      <c r="FI10" s="2" t="str">
        <f t="shared" si="33"/>
        <v/>
      </c>
      <c r="FJ10" s="2" t="str">
        <f t="shared" si="33"/>
        <v/>
      </c>
      <c r="FK10" s="2" t="str">
        <f t="shared" si="33"/>
        <v/>
      </c>
      <c r="FL10" s="2" t="str">
        <f t="shared" si="33"/>
        <v/>
      </c>
      <c r="FM10" s="2" t="str">
        <f t="shared" si="33"/>
        <v/>
      </c>
      <c r="FN10" s="2" t="str">
        <f t="shared" si="33"/>
        <v/>
      </c>
      <c r="FO10" s="2" t="str">
        <f t="shared" si="33"/>
        <v/>
      </c>
      <c r="FP10" s="2" t="str">
        <f t="shared" si="33"/>
        <v>oui</v>
      </c>
      <c r="FQ10" s="2" t="str">
        <f t="shared" si="33"/>
        <v/>
      </c>
      <c r="FR10" s="2" t="str">
        <f t="shared" si="33"/>
        <v/>
      </c>
      <c r="FS10" s="2" t="str">
        <f t="shared" si="33"/>
        <v/>
      </c>
      <c r="FT10" s="2" t="str">
        <f t="shared" si="33"/>
        <v/>
      </c>
      <c r="FU10" s="2" t="str">
        <f t="shared" si="33"/>
        <v/>
      </c>
      <c r="FV10" s="2" t="str">
        <f t="shared" si="33"/>
        <v/>
      </c>
      <c r="FW10" s="2" t="str">
        <f t="shared" si="33"/>
        <v/>
      </c>
      <c r="FX10" s="2" t="str">
        <f t="shared" si="33"/>
        <v/>
      </c>
      <c r="FY10" s="2" t="str">
        <f t="shared" si="33"/>
        <v/>
      </c>
      <c r="FZ10" s="2" t="str">
        <f t="shared" si="33"/>
        <v/>
      </c>
      <c r="GA10" s="2" t="str">
        <f t="shared" si="33"/>
        <v/>
      </c>
      <c r="GB10" s="2" t="str">
        <f t="shared" si="33"/>
        <v/>
      </c>
      <c r="GC10" s="2" t="str">
        <f t="shared" si="33"/>
        <v/>
      </c>
      <c r="GD10" s="2" t="str">
        <f t="shared" si="33"/>
        <v>oui</v>
      </c>
      <c r="GE10" s="2" t="str">
        <f t="shared" si="33"/>
        <v/>
      </c>
      <c r="GF10" s="2" t="str">
        <f t="shared" si="33"/>
        <v/>
      </c>
      <c r="GG10" s="2" t="str">
        <f t="shared" si="33"/>
        <v/>
      </c>
      <c r="GH10" s="2" t="str">
        <f t="shared" si="33"/>
        <v/>
      </c>
      <c r="GI10" s="2" t="str">
        <f t="shared" si="33"/>
        <v/>
      </c>
      <c r="GJ10" s="2" t="str">
        <f t="shared" si="33"/>
        <v/>
      </c>
      <c r="GK10" s="2" t="str">
        <f t="shared" si="33"/>
        <v/>
      </c>
      <c r="GL10" s="2" t="str">
        <f t="shared" si="33"/>
        <v/>
      </c>
      <c r="GM10" s="2" t="str">
        <f t="shared" si="33"/>
        <v/>
      </c>
      <c r="GN10" s="2" t="str">
        <f t="shared" si="33"/>
        <v/>
      </c>
      <c r="GO10" s="2" t="str">
        <f t="shared" si="33"/>
        <v/>
      </c>
      <c r="GP10" s="2" t="str">
        <f t="shared" si="33"/>
        <v/>
      </c>
      <c r="GQ10" s="2" t="str">
        <f t="shared" si="33"/>
        <v/>
      </c>
      <c r="GR10" s="2" t="str">
        <f t="shared" si="33"/>
        <v>oui</v>
      </c>
      <c r="GS10" s="2" t="str">
        <f t="shared" si="33"/>
        <v/>
      </c>
      <c r="GT10" s="2" t="str">
        <f t="shared" si="33"/>
        <v/>
      </c>
      <c r="GU10" s="2" t="str">
        <f t="shared" si="33"/>
        <v/>
      </c>
      <c r="GV10" s="2" t="str">
        <f t="shared" si="33"/>
        <v/>
      </c>
      <c r="GW10" s="2" t="str">
        <f t="shared" si="33"/>
        <v/>
      </c>
      <c r="GX10" s="2" t="str">
        <f t="shared" si="33"/>
        <v/>
      </c>
      <c r="GY10" s="2" t="str">
        <f t="shared" si="33"/>
        <v/>
      </c>
      <c r="GZ10" s="2" t="str">
        <f t="shared" si="33"/>
        <v/>
      </c>
      <c r="HA10" s="2" t="str">
        <f t="shared" si="33"/>
        <v/>
      </c>
      <c r="HB10" s="2" t="str">
        <f t="shared" si="33"/>
        <v/>
      </c>
      <c r="HC10" s="2" t="str">
        <f t="shared" si="33"/>
        <v/>
      </c>
      <c r="HD10" s="2" t="str">
        <f t="shared" si="33"/>
        <v/>
      </c>
      <c r="HE10" s="2" t="str">
        <f t="shared" si="33"/>
        <v/>
      </c>
      <c r="HF10" s="2" t="str">
        <f t="shared" si="33"/>
        <v>oui</v>
      </c>
      <c r="HG10" s="2" t="str">
        <f t="shared" si="33"/>
        <v/>
      </c>
      <c r="HH10" s="2" t="str">
        <f t="shared" si="33"/>
        <v/>
      </c>
      <c r="HI10" s="2" t="str">
        <f t="shared" si="33"/>
        <v/>
      </c>
      <c r="HJ10" s="2" t="str">
        <f t="shared" si="33"/>
        <v/>
      </c>
      <c r="HK10" s="2" t="str">
        <f t="shared" si="33"/>
        <v/>
      </c>
      <c r="HL10" s="2" t="str">
        <f t="shared" si="33"/>
        <v/>
      </c>
      <c r="HM10" s="2" t="str">
        <f t="shared" si="33"/>
        <v/>
      </c>
      <c r="HN10" s="2" t="str">
        <f t="shared" si="33"/>
        <v/>
      </c>
      <c r="HO10" s="2" t="str">
        <f t="shared" si="33"/>
        <v/>
      </c>
      <c r="HP10" s="2" t="str">
        <f t="shared" si="33"/>
        <v/>
      </c>
      <c r="HQ10" s="2" t="str">
        <f t="shared" si="33"/>
        <v/>
      </c>
      <c r="HR10" s="2" t="str">
        <f t="shared" ref="HR10:KC10" si="34">IF(AND(HR8=ODD(HR8),HR6="L"),"oui","")</f>
        <v/>
      </c>
      <c r="HS10" s="2" t="str">
        <f t="shared" si="34"/>
        <v/>
      </c>
      <c r="HT10" s="2" t="str">
        <f t="shared" si="34"/>
        <v>oui</v>
      </c>
      <c r="HU10" s="2" t="str">
        <f t="shared" si="34"/>
        <v/>
      </c>
      <c r="HV10" s="2" t="str">
        <f t="shared" si="34"/>
        <v/>
      </c>
      <c r="HW10" s="2" t="str">
        <f t="shared" si="34"/>
        <v/>
      </c>
      <c r="HX10" s="2" t="str">
        <f t="shared" si="34"/>
        <v/>
      </c>
      <c r="HY10" s="2" t="str">
        <f t="shared" si="34"/>
        <v/>
      </c>
      <c r="HZ10" s="2" t="str">
        <f t="shared" si="34"/>
        <v/>
      </c>
      <c r="IA10" s="2" t="str">
        <f t="shared" si="34"/>
        <v/>
      </c>
      <c r="IB10" s="2" t="str">
        <f t="shared" si="34"/>
        <v/>
      </c>
      <c r="IC10" s="2" t="str">
        <f t="shared" si="34"/>
        <v/>
      </c>
      <c r="ID10" s="2" t="str">
        <f t="shared" si="34"/>
        <v/>
      </c>
      <c r="IE10" s="2" t="str">
        <f t="shared" si="34"/>
        <v/>
      </c>
      <c r="IF10" s="2" t="str">
        <f t="shared" si="34"/>
        <v/>
      </c>
      <c r="IG10" s="2" t="str">
        <f t="shared" si="34"/>
        <v/>
      </c>
      <c r="IH10" s="2" t="str">
        <f t="shared" si="34"/>
        <v>oui</v>
      </c>
      <c r="II10" s="2" t="str">
        <f t="shared" si="34"/>
        <v/>
      </c>
      <c r="IJ10" s="2" t="str">
        <f t="shared" si="34"/>
        <v/>
      </c>
      <c r="IK10" s="2" t="str">
        <f t="shared" si="34"/>
        <v/>
      </c>
      <c r="IL10" s="2" t="str">
        <f t="shared" si="34"/>
        <v/>
      </c>
      <c r="IM10" s="2" t="str">
        <f t="shared" si="34"/>
        <v/>
      </c>
      <c r="IN10" s="2" t="str">
        <f t="shared" si="34"/>
        <v/>
      </c>
      <c r="IO10" s="2" t="str">
        <f t="shared" si="34"/>
        <v/>
      </c>
      <c r="IP10" s="2" t="str">
        <f t="shared" si="34"/>
        <v/>
      </c>
      <c r="IQ10" s="2" t="str">
        <f t="shared" si="34"/>
        <v/>
      </c>
      <c r="IR10" s="2" t="str">
        <f t="shared" si="34"/>
        <v/>
      </c>
      <c r="IS10" s="2" t="str">
        <f t="shared" si="34"/>
        <v/>
      </c>
      <c r="IT10" s="2" t="str">
        <f t="shared" si="34"/>
        <v/>
      </c>
      <c r="IU10" s="2" t="str">
        <f t="shared" si="34"/>
        <v/>
      </c>
      <c r="IV10" s="2" t="str">
        <f t="shared" si="34"/>
        <v>oui</v>
      </c>
      <c r="IW10" s="2" t="str">
        <f t="shared" si="34"/>
        <v/>
      </c>
      <c r="IX10" s="2" t="str">
        <f t="shared" si="34"/>
        <v/>
      </c>
      <c r="IY10" s="2" t="str">
        <f t="shared" si="34"/>
        <v/>
      </c>
      <c r="IZ10" s="2" t="str">
        <f t="shared" si="34"/>
        <v/>
      </c>
      <c r="JA10" s="2" t="str">
        <f t="shared" si="34"/>
        <v/>
      </c>
      <c r="JB10" s="2" t="str">
        <f t="shared" si="34"/>
        <v/>
      </c>
      <c r="JC10" s="2" t="str">
        <f t="shared" si="34"/>
        <v/>
      </c>
      <c r="JD10" s="2" t="str">
        <f t="shared" si="34"/>
        <v/>
      </c>
      <c r="JE10" s="2" t="str">
        <f t="shared" si="34"/>
        <v/>
      </c>
      <c r="JF10" s="2" t="str">
        <f t="shared" si="34"/>
        <v/>
      </c>
      <c r="JG10" s="2" t="str">
        <f t="shared" si="34"/>
        <v/>
      </c>
      <c r="JH10" s="2" t="str">
        <f t="shared" si="34"/>
        <v/>
      </c>
      <c r="JI10" s="2" t="str">
        <f t="shared" si="34"/>
        <v/>
      </c>
      <c r="JJ10" s="2" t="str">
        <f t="shared" si="34"/>
        <v>oui</v>
      </c>
      <c r="JK10" s="2" t="str">
        <f t="shared" si="34"/>
        <v/>
      </c>
      <c r="JL10" s="2" t="str">
        <f t="shared" si="34"/>
        <v/>
      </c>
      <c r="JM10" s="2" t="str">
        <f t="shared" si="34"/>
        <v/>
      </c>
      <c r="JN10" s="2" t="str">
        <f t="shared" si="34"/>
        <v/>
      </c>
      <c r="JO10" s="2" t="str">
        <f t="shared" si="34"/>
        <v/>
      </c>
      <c r="JP10" s="2" t="str">
        <f t="shared" si="34"/>
        <v/>
      </c>
      <c r="JQ10" s="2" t="str">
        <f t="shared" si="34"/>
        <v/>
      </c>
      <c r="JR10" s="2" t="str">
        <f t="shared" si="34"/>
        <v/>
      </c>
      <c r="JS10" s="2" t="str">
        <f t="shared" si="34"/>
        <v/>
      </c>
      <c r="JT10" s="2" t="str">
        <f t="shared" si="34"/>
        <v/>
      </c>
      <c r="JU10" s="2" t="str">
        <f t="shared" si="34"/>
        <v/>
      </c>
      <c r="JV10" s="2" t="str">
        <f t="shared" si="34"/>
        <v/>
      </c>
      <c r="JW10" s="2" t="str">
        <f t="shared" si="34"/>
        <v/>
      </c>
      <c r="JX10" s="2" t="str">
        <f t="shared" si="34"/>
        <v>oui</v>
      </c>
      <c r="JY10" s="2" t="str">
        <f t="shared" si="34"/>
        <v/>
      </c>
      <c r="JZ10" s="2" t="str">
        <f t="shared" si="34"/>
        <v/>
      </c>
      <c r="KA10" s="2" t="str">
        <f t="shared" si="34"/>
        <v/>
      </c>
      <c r="KB10" s="2" t="str">
        <f t="shared" si="34"/>
        <v/>
      </c>
      <c r="KC10" s="2" t="str">
        <f t="shared" si="34"/>
        <v/>
      </c>
      <c r="KD10" s="2" t="str">
        <f t="shared" ref="KD10:MO10" si="35">IF(AND(KD8=ODD(KD8),KD6="L"),"oui","")</f>
        <v/>
      </c>
      <c r="KE10" s="2" t="str">
        <f t="shared" si="35"/>
        <v/>
      </c>
      <c r="KF10" s="2" t="str">
        <f t="shared" si="35"/>
        <v/>
      </c>
      <c r="KG10" s="2" t="str">
        <f t="shared" si="35"/>
        <v/>
      </c>
      <c r="KH10" s="2" t="str">
        <f t="shared" si="35"/>
        <v/>
      </c>
      <c r="KI10" s="2" t="str">
        <f t="shared" si="35"/>
        <v/>
      </c>
      <c r="KJ10" s="2" t="str">
        <f t="shared" si="35"/>
        <v/>
      </c>
      <c r="KK10" s="2" t="str">
        <f t="shared" si="35"/>
        <v/>
      </c>
      <c r="KL10" s="2" t="str">
        <f t="shared" si="35"/>
        <v>oui</v>
      </c>
      <c r="KM10" s="2" t="str">
        <f t="shared" si="35"/>
        <v/>
      </c>
      <c r="KN10" s="2" t="str">
        <f t="shared" si="35"/>
        <v/>
      </c>
      <c r="KO10" s="2" t="str">
        <f t="shared" si="35"/>
        <v/>
      </c>
      <c r="KP10" s="2" t="str">
        <f t="shared" si="35"/>
        <v/>
      </c>
      <c r="KQ10" s="2" t="str">
        <f t="shared" si="35"/>
        <v/>
      </c>
      <c r="KR10" s="2" t="str">
        <f t="shared" si="35"/>
        <v/>
      </c>
      <c r="KS10" s="2" t="str">
        <f t="shared" si="35"/>
        <v/>
      </c>
      <c r="KT10" s="2" t="str">
        <f t="shared" si="35"/>
        <v/>
      </c>
      <c r="KU10" s="2" t="str">
        <f t="shared" si="35"/>
        <v/>
      </c>
      <c r="KV10" s="2" t="str">
        <f t="shared" si="35"/>
        <v/>
      </c>
      <c r="KW10" s="2" t="str">
        <f t="shared" si="35"/>
        <v/>
      </c>
      <c r="KX10" s="2" t="str">
        <f t="shared" si="35"/>
        <v/>
      </c>
      <c r="KY10" s="2" t="str">
        <f t="shared" si="35"/>
        <v/>
      </c>
      <c r="KZ10" s="2" t="str">
        <f t="shared" si="35"/>
        <v>oui</v>
      </c>
      <c r="LA10" s="2" t="str">
        <f t="shared" si="35"/>
        <v/>
      </c>
      <c r="LB10" s="2" t="str">
        <f t="shared" si="35"/>
        <v/>
      </c>
      <c r="LC10" s="2" t="str">
        <f t="shared" si="35"/>
        <v/>
      </c>
      <c r="LD10" s="2" t="str">
        <f t="shared" si="35"/>
        <v/>
      </c>
      <c r="LE10" s="2" t="str">
        <f t="shared" si="35"/>
        <v/>
      </c>
      <c r="LF10" s="2" t="str">
        <f t="shared" si="35"/>
        <v/>
      </c>
      <c r="LG10" s="2" t="str">
        <f t="shared" si="35"/>
        <v/>
      </c>
      <c r="LH10" s="2" t="str">
        <f t="shared" si="35"/>
        <v/>
      </c>
      <c r="LI10" s="2" t="str">
        <f t="shared" si="35"/>
        <v/>
      </c>
      <c r="LJ10" s="2" t="str">
        <f t="shared" si="35"/>
        <v/>
      </c>
      <c r="LK10" s="2" t="str">
        <f t="shared" si="35"/>
        <v/>
      </c>
      <c r="LL10" s="2" t="str">
        <f t="shared" si="35"/>
        <v/>
      </c>
      <c r="LM10" s="2" t="str">
        <f t="shared" si="35"/>
        <v/>
      </c>
      <c r="LN10" s="2" t="str">
        <f t="shared" si="35"/>
        <v>oui</v>
      </c>
      <c r="LO10" s="2" t="str">
        <f t="shared" si="35"/>
        <v/>
      </c>
      <c r="LP10" s="2" t="str">
        <f t="shared" si="35"/>
        <v/>
      </c>
      <c r="LQ10" s="2" t="str">
        <f t="shared" si="35"/>
        <v/>
      </c>
      <c r="LR10" s="2" t="str">
        <f t="shared" si="35"/>
        <v/>
      </c>
      <c r="LS10" s="2" t="str">
        <f t="shared" si="35"/>
        <v/>
      </c>
      <c r="LT10" s="2" t="str">
        <f t="shared" si="35"/>
        <v/>
      </c>
      <c r="LU10" s="2" t="str">
        <f t="shared" si="35"/>
        <v/>
      </c>
      <c r="LV10" s="2" t="str">
        <f t="shared" si="35"/>
        <v/>
      </c>
      <c r="LW10" s="2" t="str">
        <f t="shared" si="35"/>
        <v/>
      </c>
      <c r="LX10" s="2" t="str">
        <f t="shared" si="35"/>
        <v/>
      </c>
      <c r="LY10" s="2" t="str">
        <f t="shared" si="35"/>
        <v/>
      </c>
      <c r="LZ10" s="2" t="str">
        <f t="shared" si="35"/>
        <v/>
      </c>
      <c r="MA10" s="2" t="str">
        <f t="shared" si="35"/>
        <v/>
      </c>
      <c r="MB10" s="2" t="str">
        <f t="shared" si="35"/>
        <v>oui</v>
      </c>
      <c r="MC10" s="2" t="str">
        <f t="shared" si="35"/>
        <v/>
      </c>
      <c r="MD10" s="2" t="str">
        <f t="shared" si="35"/>
        <v/>
      </c>
      <c r="ME10" s="2" t="str">
        <f t="shared" si="35"/>
        <v/>
      </c>
      <c r="MF10" s="2" t="str">
        <f t="shared" si="35"/>
        <v/>
      </c>
      <c r="MG10" s="2" t="str">
        <f t="shared" si="35"/>
        <v/>
      </c>
      <c r="MH10" s="2" t="str">
        <f t="shared" si="35"/>
        <v/>
      </c>
      <c r="MI10" s="2" t="str">
        <f t="shared" si="35"/>
        <v/>
      </c>
      <c r="MJ10" s="2" t="str">
        <f t="shared" si="35"/>
        <v/>
      </c>
      <c r="MK10" s="2" t="str">
        <f t="shared" si="35"/>
        <v/>
      </c>
      <c r="ML10" s="2" t="str">
        <f t="shared" si="35"/>
        <v/>
      </c>
      <c r="MM10" s="2" t="str">
        <f t="shared" si="35"/>
        <v/>
      </c>
      <c r="MN10" s="2" t="str">
        <f t="shared" si="35"/>
        <v/>
      </c>
      <c r="MO10" s="2" t="str">
        <f t="shared" si="35"/>
        <v/>
      </c>
      <c r="MP10" s="2" t="str">
        <f t="shared" ref="MP10:NE10" si="36">IF(AND(MP8=ODD(MP8),MP6="L"),"oui","")</f>
        <v>oui</v>
      </c>
      <c r="MQ10" s="2" t="str">
        <f t="shared" si="36"/>
        <v/>
      </c>
      <c r="MR10" s="2" t="str">
        <f t="shared" si="36"/>
        <v/>
      </c>
      <c r="MS10" s="2" t="str">
        <f t="shared" si="36"/>
        <v/>
      </c>
      <c r="MT10" s="2" t="str">
        <f t="shared" si="36"/>
        <v/>
      </c>
      <c r="MU10" s="2" t="str">
        <f t="shared" si="36"/>
        <v/>
      </c>
      <c r="MV10" s="2" t="str">
        <f t="shared" si="36"/>
        <v/>
      </c>
      <c r="MW10" s="2" t="str">
        <f t="shared" si="36"/>
        <v/>
      </c>
      <c r="MX10" s="2" t="str">
        <f t="shared" si="36"/>
        <v/>
      </c>
      <c r="MY10" s="2" t="str">
        <f t="shared" si="36"/>
        <v/>
      </c>
      <c r="MZ10" s="2" t="str">
        <f t="shared" si="36"/>
        <v/>
      </c>
      <c r="NA10" s="2" t="str">
        <f t="shared" si="36"/>
        <v/>
      </c>
      <c r="NB10" s="2" t="str">
        <f t="shared" si="36"/>
        <v/>
      </c>
      <c r="NC10" s="2" t="str">
        <f t="shared" si="36"/>
        <v/>
      </c>
      <c r="ND10" s="2" t="str">
        <f t="shared" si="36"/>
        <v>oui</v>
      </c>
      <c r="NE10" s="2" t="str">
        <f t="shared" si="36"/>
        <v/>
      </c>
    </row>
    <row r="11" spans="1:456" s="3" customFormat="1" ht="30" customHeight="1" thickTop="1" thickBot="1" x14ac:dyDescent="0.35">
      <c r="A11" s="54" t="s">
        <v>22</v>
      </c>
      <c r="B11" s="42"/>
      <c r="C11" s="42"/>
      <c r="D11" s="2" t="str">
        <f>IF(AND(D6="L",D8=ODD(D8),H6="Ven",H8=EVEN(H8)),"rep","")</f>
        <v/>
      </c>
      <c r="E11" s="2" t="str">
        <f t="shared" ref="E11:AO11" si="37">IF(AND(E6="L",E8=ODD(E8),I6="Ven",I8=EVEN(I8)),"rep","")</f>
        <v/>
      </c>
      <c r="F11" s="2" t="str">
        <f t="shared" si="37"/>
        <v/>
      </c>
      <c r="G11" s="2" t="str">
        <f t="shared" si="37"/>
        <v/>
      </c>
      <c r="H11" s="2" t="str">
        <f t="shared" si="37"/>
        <v/>
      </c>
      <c r="I11" s="2" t="str">
        <f t="shared" si="37"/>
        <v/>
      </c>
      <c r="J11" s="2" t="str">
        <f t="shared" si="37"/>
        <v/>
      </c>
      <c r="K11" s="2" t="str">
        <f t="shared" si="37"/>
        <v/>
      </c>
      <c r="L11" s="2" t="str">
        <f t="shared" si="37"/>
        <v/>
      </c>
      <c r="M11" s="2" t="str">
        <f t="shared" si="37"/>
        <v/>
      </c>
      <c r="N11" s="2" t="str">
        <f t="shared" si="37"/>
        <v/>
      </c>
      <c r="O11" s="2" t="str">
        <f t="shared" si="37"/>
        <v/>
      </c>
      <c r="P11" s="2" t="str">
        <f t="shared" si="37"/>
        <v/>
      </c>
      <c r="Q11" s="2" t="str">
        <f t="shared" si="37"/>
        <v/>
      </c>
      <c r="R11" s="2" t="str">
        <f t="shared" si="37"/>
        <v/>
      </c>
      <c r="S11" s="2" t="str">
        <f t="shared" si="37"/>
        <v/>
      </c>
      <c r="T11" s="2" t="str">
        <f t="shared" si="37"/>
        <v/>
      </c>
      <c r="U11" s="2" t="str">
        <f t="shared" si="37"/>
        <v/>
      </c>
      <c r="V11" s="2" t="str">
        <f t="shared" si="37"/>
        <v/>
      </c>
      <c r="W11" s="2" t="str">
        <f t="shared" si="37"/>
        <v/>
      </c>
      <c r="X11" s="2" t="str">
        <f t="shared" si="37"/>
        <v/>
      </c>
      <c r="Y11" s="2" t="str">
        <f t="shared" si="37"/>
        <v/>
      </c>
      <c r="Z11" s="2" t="str">
        <f t="shared" si="37"/>
        <v/>
      </c>
      <c r="AA11" s="2" t="str">
        <f t="shared" si="37"/>
        <v/>
      </c>
      <c r="AB11" s="2" t="str">
        <f t="shared" si="37"/>
        <v/>
      </c>
      <c r="AC11" s="2" t="str">
        <f t="shared" si="37"/>
        <v/>
      </c>
      <c r="AD11" s="2" t="str">
        <f t="shared" si="37"/>
        <v/>
      </c>
      <c r="AE11" s="2" t="str">
        <f t="shared" si="37"/>
        <v/>
      </c>
      <c r="AF11" s="2" t="str">
        <f t="shared" si="37"/>
        <v/>
      </c>
      <c r="AG11" s="2" t="str">
        <f t="shared" si="37"/>
        <v/>
      </c>
      <c r="AH11" s="2" t="str">
        <f t="shared" si="37"/>
        <v/>
      </c>
      <c r="AI11" s="2" t="str">
        <f t="shared" si="37"/>
        <v/>
      </c>
      <c r="AJ11" s="2" t="str">
        <f t="shared" si="37"/>
        <v/>
      </c>
      <c r="AK11" s="2" t="str">
        <f t="shared" si="37"/>
        <v/>
      </c>
      <c r="AL11" s="2" t="str">
        <f t="shared" si="37"/>
        <v/>
      </c>
      <c r="AM11" s="2" t="str">
        <f t="shared" si="37"/>
        <v/>
      </c>
      <c r="AN11" s="2" t="str">
        <f t="shared" si="37"/>
        <v/>
      </c>
      <c r="AO11" s="2" t="str">
        <f t="shared" si="37"/>
        <v/>
      </c>
      <c r="AP11" s="2" t="str">
        <f t="shared" ref="V11:AS11" si="38">IF(AND(AP6="L",AP8=ODD(AP8),AT6="v",AT8=EVEN(AT8)),"rep","")</f>
        <v/>
      </c>
      <c r="AQ11" s="2" t="str">
        <f t="shared" si="38"/>
        <v/>
      </c>
      <c r="AR11" s="2" t="str">
        <f t="shared" si="38"/>
        <v/>
      </c>
      <c r="AS11" s="2" t="str">
        <f t="shared" si="38"/>
        <v/>
      </c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</row>
    <row r="12" spans="1:456" s="3" customFormat="1" ht="30" customHeight="1" thickTop="1" thickBot="1" x14ac:dyDescent="0.35">
      <c r="A12" s="52"/>
      <c r="B12" s="43"/>
      <c r="C12" s="43"/>
      <c r="D12" s="2" t="str">
        <f>IF(AND(D$7=ODD(D$7),D$6="mer"),"rep","")</f>
        <v/>
      </c>
      <c r="E12" s="2" t="str">
        <f t="shared" ref="E12:AO14" si="39">IF(AND(E$7=ODD(E$7),E$6="mer"),"rep","")</f>
        <v/>
      </c>
      <c r="F12" s="2" t="str">
        <f t="shared" si="39"/>
        <v>rep</v>
      </c>
      <c r="G12" s="2" t="str">
        <f t="shared" si="39"/>
        <v/>
      </c>
      <c r="H12" s="2" t="str">
        <f t="shared" si="39"/>
        <v/>
      </c>
      <c r="I12" s="2" t="str">
        <f t="shared" si="39"/>
        <v/>
      </c>
      <c r="J12" s="2" t="str">
        <f t="shared" si="39"/>
        <v/>
      </c>
      <c r="K12" s="2" t="str">
        <f t="shared" si="39"/>
        <v/>
      </c>
      <c r="L12" s="2" t="str">
        <f t="shared" si="39"/>
        <v/>
      </c>
      <c r="M12" s="2" t="str">
        <f t="shared" si="39"/>
        <v/>
      </c>
      <c r="N12" s="2" t="str">
        <f t="shared" si="39"/>
        <v/>
      </c>
      <c r="O12" s="2" t="str">
        <f t="shared" si="39"/>
        <v/>
      </c>
      <c r="P12" s="2" t="str">
        <f t="shared" si="39"/>
        <v/>
      </c>
      <c r="Q12" s="2" t="str">
        <f t="shared" si="39"/>
        <v/>
      </c>
      <c r="R12" s="2" t="str">
        <f t="shared" si="39"/>
        <v/>
      </c>
      <c r="S12" s="2" t="str">
        <f t="shared" si="39"/>
        <v/>
      </c>
      <c r="T12" s="2" t="str">
        <f t="shared" si="39"/>
        <v>rep</v>
      </c>
      <c r="U12" s="2" t="str">
        <f t="shared" si="39"/>
        <v/>
      </c>
      <c r="V12" s="2" t="str">
        <f t="shared" si="39"/>
        <v/>
      </c>
      <c r="W12" s="2" t="str">
        <f t="shared" si="39"/>
        <v/>
      </c>
      <c r="X12" s="2" t="str">
        <f t="shared" si="39"/>
        <v/>
      </c>
      <c r="Y12" s="2" t="str">
        <f t="shared" si="39"/>
        <v/>
      </c>
      <c r="Z12" s="2" t="str">
        <f t="shared" si="39"/>
        <v/>
      </c>
      <c r="AA12" s="2" t="str">
        <f t="shared" si="39"/>
        <v/>
      </c>
      <c r="AB12" s="2" t="str">
        <f t="shared" si="39"/>
        <v/>
      </c>
      <c r="AC12" s="2" t="str">
        <f t="shared" si="39"/>
        <v/>
      </c>
      <c r="AD12" s="2" t="str">
        <f t="shared" si="39"/>
        <v/>
      </c>
      <c r="AE12" s="2" t="str">
        <f t="shared" si="39"/>
        <v/>
      </c>
      <c r="AF12" s="2" t="str">
        <f t="shared" si="39"/>
        <v/>
      </c>
      <c r="AG12" s="2" t="str">
        <f t="shared" si="39"/>
        <v/>
      </c>
      <c r="AH12" s="2" t="str">
        <f t="shared" si="39"/>
        <v/>
      </c>
      <c r="AI12" s="2" t="str">
        <f t="shared" si="39"/>
        <v/>
      </c>
      <c r="AJ12" s="2" t="str">
        <f t="shared" si="39"/>
        <v/>
      </c>
      <c r="AK12" s="2" t="str">
        <f t="shared" si="39"/>
        <v/>
      </c>
      <c r="AL12" s="2" t="str">
        <f t="shared" si="39"/>
        <v/>
      </c>
      <c r="AM12" s="2" t="str">
        <f t="shared" si="39"/>
        <v/>
      </c>
      <c r="AN12" s="2" t="str">
        <f t="shared" si="39"/>
        <v/>
      </c>
      <c r="AO12" s="2" t="str">
        <f t="shared" si="39"/>
        <v/>
      </c>
      <c r="AP12" s="2" t="str">
        <f t="shared" ref="E12:BP12" si="40">IF(AND(AP$7=ODD(AP$7),AP$6="m"),"rep","")</f>
        <v/>
      </c>
      <c r="AQ12" s="2" t="str">
        <f t="shared" si="40"/>
        <v/>
      </c>
      <c r="AR12" s="2" t="str">
        <f t="shared" si="40"/>
        <v/>
      </c>
      <c r="AS12" s="2" t="str">
        <f t="shared" si="40"/>
        <v/>
      </c>
      <c r="AT12" s="2" t="str">
        <f t="shared" si="40"/>
        <v/>
      </c>
      <c r="AU12" s="2" t="str">
        <f t="shared" si="40"/>
        <v/>
      </c>
      <c r="AV12" s="2" t="str">
        <f t="shared" si="40"/>
        <v/>
      </c>
      <c r="AW12" s="2" t="str">
        <f t="shared" si="40"/>
        <v/>
      </c>
      <c r="AX12" s="2" t="str">
        <f t="shared" si="40"/>
        <v/>
      </c>
      <c r="AY12" s="2" t="str">
        <f t="shared" si="40"/>
        <v/>
      </c>
      <c r="AZ12" s="2" t="str">
        <f t="shared" si="40"/>
        <v/>
      </c>
      <c r="BA12" s="2" t="str">
        <f t="shared" si="40"/>
        <v/>
      </c>
      <c r="BB12" s="2" t="str">
        <f t="shared" si="40"/>
        <v/>
      </c>
      <c r="BC12" s="2" t="str">
        <f t="shared" si="40"/>
        <v/>
      </c>
      <c r="BD12" s="2" t="str">
        <f t="shared" si="40"/>
        <v/>
      </c>
      <c r="BE12" s="2" t="str">
        <f t="shared" si="40"/>
        <v/>
      </c>
      <c r="BF12" s="2" t="str">
        <f t="shared" si="40"/>
        <v/>
      </c>
      <c r="BG12" s="2" t="str">
        <f t="shared" si="40"/>
        <v/>
      </c>
      <c r="BH12" s="2" t="str">
        <f t="shared" si="40"/>
        <v/>
      </c>
      <c r="BI12" s="2" t="str">
        <f t="shared" si="40"/>
        <v/>
      </c>
      <c r="BJ12" s="2" t="str">
        <f t="shared" si="40"/>
        <v/>
      </c>
      <c r="BK12" s="2" t="str">
        <f t="shared" si="40"/>
        <v/>
      </c>
      <c r="BL12" s="2" t="str">
        <f t="shared" si="40"/>
        <v/>
      </c>
      <c r="BM12" s="2" t="str">
        <f t="shared" si="40"/>
        <v/>
      </c>
      <c r="BN12" s="2" t="str">
        <f t="shared" si="40"/>
        <v/>
      </c>
      <c r="BO12" s="2" t="str">
        <f t="shared" si="40"/>
        <v/>
      </c>
      <c r="BP12" s="2" t="str">
        <f t="shared" si="40"/>
        <v/>
      </c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</row>
    <row r="13" spans="1:456" s="3" customFormat="1" ht="30" customHeight="1" thickTop="1" thickBot="1" x14ac:dyDescent="0.35">
      <c r="A13" s="54" t="s">
        <v>23</v>
      </c>
      <c r="B13" s="42"/>
      <c r="C13" s="42"/>
      <c r="D13" s="2" t="str">
        <f>IF(AND(D$7=ODD(D$7),D$6="mer"),"rep","")</f>
        <v/>
      </c>
      <c r="E13" s="2" t="str">
        <f t="shared" si="39"/>
        <v/>
      </c>
      <c r="F13" s="2" t="str">
        <f t="shared" si="39"/>
        <v>rep</v>
      </c>
      <c r="G13" s="2" t="str">
        <f t="shared" si="39"/>
        <v/>
      </c>
      <c r="H13" s="2" t="str">
        <f t="shared" si="39"/>
        <v/>
      </c>
      <c r="I13" s="2" t="str">
        <f t="shared" si="39"/>
        <v/>
      </c>
      <c r="J13" s="2" t="str">
        <f t="shared" si="39"/>
        <v/>
      </c>
      <c r="K13" s="2" t="str">
        <f t="shared" si="39"/>
        <v/>
      </c>
      <c r="L13" s="2" t="str">
        <f t="shared" si="39"/>
        <v/>
      </c>
      <c r="M13" s="2" t="str">
        <f t="shared" si="39"/>
        <v/>
      </c>
      <c r="N13" s="2" t="str">
        <f t="shared" si="39"/>
        <v/>
      </c>
      <c r="O13" s="2" t="str">
        <f t="shared" si="39"/>
        <v/>
      </c>
      <c r="P13" s="2" t="str">
        <f t="shared" si="39"/>
        <v/>
      </c>
      <c r="Q13" s="2" t="str">
        <f t="shared" si="39"/>
        <v/>
      </c>
      <c r="R13" s="2" t="str">
        <f t="shared" si="39"/>
        <v/>
      </c>
      <c r="S13" s="2" t="str">
        <f t="shared" si="39"/>
        <v/>
      </c>
      <c r="T13" s="2" t="str">
        <f t="shared" si="39"/>
        <v>rep</v>
      </c>
      <c r="U13" s="2" t="str">
        <f t="shared" si="39"/>
        <v/>
      </c>
      <c r="V13" s="2" t="str">
        <f t="shared" si="39"/>
        <v/>
      </c>
      <c r="W13" s="2" t="str">
        <f t="shared" si="39"/>
        <v/>
      </c>
      <c r="X13" s="2" t="str">
        <f t="shared" si="39"/>
        <v/>
      </c>
      <c r="Y13" s="2" t="str">
        <f t="shared" si="39"/>
        <v/>
      </c>
      <c r="Z13" s="2" t="str">
        <f t="shared" si="39"/>
        <v/>
      </c>
      <c r="AA13" s="2" t="str">
        <f t="shared" si="39"/>
        <v/>
      </c>
      <c r="AB13" s="2" t="str">
        <f t="shared" si="39"/>
        <v/>
      </c>
      <c r="AC13" s="2" t="str">
        <f t="shared" si="39"/>
        <v/>
      </c>
      <c r="AD13" s="2" t="str">
        <f t="shared" si="39"/>
        <v/>
      </c>
      <c r="AE13" s="2" t="str">
        <f t="shared" si="39"/>
        <v/>
      </c>
      <c r="AF13" s="2" t="str">
        <f t="shared" si="39"/>
        <v/>
      </c>
      <c r="AG13" s="2" t="str">
        <f t="shared" si="39"/>
        <v/>
      </c>
      <c r="AH13" s="2" t="str">
        <f t="shared" si="39"/>
        <v/>
      </c>
      <c r="AI13" s="2" t="str">
        <f t="shared" ref="AH13:AM13" si="41">IF(AND(AI$8=ODD(AI$8),AI$6="v",AI$8=EVEN(AI$8),AI6="L"),"rep","")</f>
        <v/>
      </c>
      <c r="AJ13" s="2" t="str">
        <f t="shared" si="41"/>
        <v/>
      </c>
      <c r="AK13" s="2" t="str">
        <f t="shared" si="41"/>
        <v/>
      </c>
      <c r="AL13" s="2" t="str">
        <f t="shared" si="41"/>
        <v/>
      </c>
      <c r="AM13" s="2" t="str">
        <f t="shared" si="41"/>
        <v/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</row>
    <row r="14" spans="1:456" s="3" customFormat="1" ht="30" customHeight="1" thickTop="1" thickBot="1" x14ac:dyDescent="0.35">
      <c r="A14" s="52"/>
      <c r="B14" s="43"/>
      <c r="C14" s="43"/>
      <c r="D14" s="56" t="str">
        <f>IF(D6="LUN","S","")</f>
        <v>S</v>
      </c>
      <c r="E14" s="56" t="str">
        <f t="shared" ref="E14:N14" si="42">IF(E6="LUN","S","")</f>
        <v/>
      </c>
      <c r="F14" s="56" t="str">
        <f t="shared" si="42"/>
        <v/>
      </c>
      <c r="G14" s="56" t="str">
        <f t="shared" si="42"/>
        <v/>
      </c>
      <c r="H14" s="56" t="str">
        <f t="shared" si="42"/>
        <v/>
      </c>
      <c r="I14" s="56" t="str">
        <f t="shared" si="42"/>
        <v/>
      </c>
      <c r="J14" s="56" t="str">
        <f t="shared" si="42"/>
        <v/>
      </c>
      <c r="K14" s="56" t="str">
        <f t="shared" si="42"/>
        <v>S</v>
      </c>
      <c r="L14" s="56" t="str">
        <f t="shared" si="42"/>
        <v/>
      </c>
      <c r="M14" s="56" t="str">
        <f t="shared" si="42"/>
        <v/>
      </c>
      <c r="N14" s="56" t="str">
        <f t="shared" si="42"/>
        <v/>
      </c>
      <c r="O14" s="56" t="str">
        <f t="shared" ref="E14:Q14" si="43">IF(O15="LUN","S","")</f>
        <v/>
      </c>
      <c r="P14" s="56" t="str">
        <f t="shared" si="43"/>
        <v/>
      </c>
      <c r="Q14" s="56" t="str">
        <f t="shared" si="43"/>
        <v/>
      </c>
      <c r="R14" s="56" t="str">
        <f>IF(R15="LUN","S","")</f>
        <v/>
      </c>
      <c r="S14" s="56" t="str">
        <f t="shared" ref="S14" si="44">IF(S15="LUN","S","")</f>
        <v/>
      </c>
      <c r="T14" s="56" t="str">
        <f t="shared" ref="T14" si="45">IF(T15="LUN","S","")</f>
        <v/>
      </c>
      <c r="U14" s="56" t="str">
        <f t="shared" ref="U14" si="46">IF(U15="LUN","S","")</f>
        <v/>
      </c>
      <c r="V14" s="56" t="str">
        <f t="shared" ref="V14" si="47">IF(V15="LUN","S","")</f>
        <v/>
      </c>
      <c r="W14" s="56" t="str">
        <f t="shared" ref="W14" si="48">IF(W15="LUN","S","")</f>
        <v/>
      </c>
      <c r="X14" s="56" t="str">
        <f t="shared" ref="X14" si="49">IF(X15="LUN","S","")</f>
        <v/>
      </c>
      <c r="Y14" s="56" t="str">
        <f t="shared" ref="Y14" si="50">IF(Y15="LUN","S","")</f>
        <v/>
      </c>
      <c r="Z14" s="56" t="str">
        <f t="shared" ref="Z14" si="51">IF(Z15="LUN","S","")</f>
        <v/>
      </c>
      <c r="AA14" s="2"/>
      <c r="AB14" s="2"/>
      <c r="AC14" s="2" t="str">
        <f t="shared" ref="AC14:AD14" si="52">IF(AND(AC$7=ODD(AC$7),AC$6="ven",AC$7=EVEN(AC$7),AG6="ven"),"rep","")</f>
        <v/>
      </c>
      <c r="AD14" s="2" t="str">
        <f t="shared" si="52"/>
        <v/>
      </c>
      <c r="AE14" s="2" t="str">
        <f t="shared" ref="AE14:AG14" si="53">IF(AND(AE$7=ODD(AE$7),AE$6="ven",AE$7=EVEN(AE$7),AE$6="mer"),"rep","")</f>
        <v/>
      </c>
      <c r="AF14" s="2" t="str">
        <f t="shared" si="53"/>
        <v/>
      </c>
      <c r="AG14" s="2" t="str">
        <f t="shared" si="53"/>
        <v/>
      </c>
      <c r="AH14" s="2" t="str">
        <f t="shared" ref="E14:AH14" si="54">IF(AND(AH$7=EVEN(AH$7),AH$6="ven",AH$7=ODD(AH$7),AH$6="mer"),"rep","")</f>
        <v/>
      </c>
      <c r="AI14" s="2" t="str">
        <f t="shared" ref="O14:AO14" si="55">IF(AND(AI8=ODD(AI8),AI6="L"),"oui","")</f>
        <v/>
      </c>
      <c r="AJ14" s="2" t="str">
        <f t="shared" si="55"/>
        <v/>
      </c>
      <c r="AK14" s="2" t="str">
        <f t="shared" si="55"/>
        <v/>
      </c>
      <c r="AL14" s="2" t="str">
        <f t="shared" si="55"/>
        <v/>
      </c>
      <c r="AM14" s="2" t="str">
        <f t="shared" si="55"/>
        <v/>
      </c>
      <c r="AN14" s="2" t="str">
        <f t="shared" si="55"/>
        <v/>
      </c>
      <c r="AO14" s="2" t="str">
        <f t="shared" si="55"/>
        <v/>
      </c>
      <c r="AP14" s="2" t="str">
        <f>IF(AND(AP8=ODD(AP8),AP6="L"),"oui","non")</f>
        <v>non</v>
      </c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</row>
    <row r="15" spans="1:456" s="3" customFormat="1" ht="30" customHeight="1" thickTop="1" thickBot="1" x14ac:dyDescent="0.35">
      <c r="A15" s="54" t="s">
        <v>24</v>
      </c>
      <c r="B15" s="42"/>
      <c r="C15" s="42"/>
      <c r="D15" s="2" t="str">
        <f>IF(AND(D6="Lun",D7="1"),"vrai","")</f>
        <v/>
      </c>
      <c r="E15" s="2" t="str">
        <f t="shared" ref="E15:Y15" si="56">IF(AND(E6="Lun",E7="1"),"vrai","")</f>
        <v/>
      </c>
      <c r="F15" s="2" t="str">
        <f t="shared" si="56"/>
        <v/>
      </c>
      <c r="G15" s="2" t="str">
        <f t="shared" si="56"/>
        <v/>
      </c>
      <c r="H15" s="2" t="str">
        <f t="shared" si="56"/>
        <v/>
      </c>
      <c r="I15" s="2" t="str">
        <f t="shared" si="56"/>
        <v/>
      </c>
      <c r="J15" s="2" t="str">
        <f t="shared" si="56"/>
        <v/>
      </c>
      <c r="K15" s="2" t="str">
        <f t="shared" si="56"/>
        <v/>
      </c>
      <c r="L15" s="2" t="str">
        <f t="shared" si="56"/>
        <v/>
      </c>
      <c r="M15" s="2" t="str">
        <f t="shared" si="56"/>
        <v/>
      </c>
      <c r="N15" s="2" t="str">
        <f t="shared" si="56"/>
        <v/>
      </c>
      <c r="O15" s="2" t="str">
        <f t="shared" si="56"/>
        <v/>
      </c>
      <c r="P15" s="2" t="str">
        <f t="shared" si="56"/>
        <v/>
      </c>
      <c r="Q15" s="2" t="str">
        <f t="shared" si="56"/>
        <v/>
      </c>
      <c r="R15" s="2" t="str">
        <f t="shared" si="56"/>
        <v/>
      </c>
      <c r="S15" s="2" t="str">
        <f t="shared" si="56"/>
        <v/>
      </c>
      <c r="T15" s="2" t="str">
        <f t="shared" si="56"/>
        <v/>
      </c>
      <c r="U15" s="2" t="str">
        <f t="shared" si="56"/>
        <v/>
      </c>
      <c r="V15" s="2" t="str">
        <f t="shared" si="56"/>
        <v/>
      </c>
      <c r="W15" s="2" t="str">
        <f t="shared" si="56"/>
        <v/>
      </c>
      <c r="X15" s="2" t="str">
        <f t="shared" si="56"/>
        <v/>
      </c>
      <c r="Y15" s="2" t="str">
        <f t="shared" si="56"/>
        <v/>
      </c>
      <c r="Z15" s="2" t="str">
        <f t="shared" ref="E15:Z15" si="57">IF(AND(Z6="L",Z7="1"),"vrai","")</f>
        <v/>
      </c>
      <c r="AA15" s="2" t="str">
        <f t="shared" ref="D15:AH15" si="58">IF(AND(AA6="L",AA8="1"),"vrai","")</f>
        <v/>
      </c>
      <c r="AB15" s="2" t="str">
        <f t="shared" si="58"/>
        <v/>
      </c>
      <c r="AC15" s="2" t="str">
        <f t="shared" si="58"/>
        <v/>
      </c>
      <c r="AD15" s="2" t="str">
        <f t="shared" si="58"/>
        <v/>
      </c>
      <c r="AE15" s="2" t="str">
        <f t="shared" si="58"/>
        <v/>
      </c>
      <c r="AF15" s="2" t="str">
        <f t="shared" si="58"/>
        <v/>
      </c>
      <c r="AG15" s="2" t="str">
        <f t="shared" si="58"/>
        <v/>
      </c>
      <c r="AH15" s="2" t="str">
        <f t="shared" si="58"/>
        <v/>
      </c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</row>
    <row r="16" spans="1:456" s="3" customFormat="1" ht="30" customHeight="1" thickTop="1" thickBot="1" x14ac:dyDescent="0.4">
      <c r="A16" s="52"/>
      <c r="B16" s="43"/>
      <c r="C16" s="43"/>
      <c r="D16" s="57" t="e">
        <f>IF(D6="lun","rep","")+(IF(H6="ven","rep",""))</f>
        <v>#VALUE!</v>
      </c>
      <c r="E16" s="57" t="str">
        <f t="shared" ref="E16:T16" si="59">IF(E6="lun","rep","")</f>
        <v/>
      </c>
      <c r="F16" s="57" t="str">
        <f t="shared" si="59"/>
        <v/>
      </c>
      <c r="G16" s="57" t="str">
        <f t="shared" si="59"/>
        <v/>
      </c>
      <c r="H16" s="57" t="str">
        <f t="shared" si="59"/>
        <v/>
      </c>
      <c r="I16" s="57" t="str">
        <f t="shared" si="59"/>
        <v/>
      </c>
      <c r="J16" s="57" t="str">
        <f t="shared" si="59"/>
        <v/>
      </c>
      <c r="K16" s="57" t="str">
        <f t="shared" si="59"/>
        <v>rep</v>
      </c>
      <c r="L16" s="57" t="str">
        <f t="shared" si="59"/>
        <v/>
      </c>
      <c r="M16" s="57" t="str">
        <f t="shared" si="59"/>
        <v/>
      </c>
      <c r="N16" s="57" t="str">
        <f t="shared" si="59"/>
        <v/>
      </c>
      <c r="O16" s="57" t="str">
        <f t="shared" si="59"/>
        <v/>
      </c>
      <c r="P16" s="57" t="str">
        <f t="shared" si="59"/>
        <v/>
      </c>
      <c r="Q16" s="57" t="str">
        <f t="shared" si="59"/>
        <v/>
      </c>
      <c r="R16" s="57" t="str">
        <f t="shared" si="59"/>
        <v>rep</v>
      </c>
      <c r="S16" s="57" t="str">
        <f t="shared" si="59"/>
        <v/>
      </c>
      <c r="T16" s="57" t="str">
        <f t="shared" si="59"/>
        <v/>
      </c>
      <c r="U16" s="2" t="str">
        <f t="shared" ref="D16:Z16" si="60">IF(AND(U6="l",U8=ODD(U8),Y6="v",Y8=ODD(Y8)),"rep","")</f>
        <v/>
      </c>
      <c r="V16" s="2" t="str">
        <f t="shared" si="60"/>
        <v/>
      </c>
      <c r="W16" s="2" t="str">
        <f t="shared" si="60"/>
        <v/>
      </c>
      <c r="X16" s="2" t="str">
        <f t="shared" si="60"/>
        <v/>
      </c>
      <c r="Y16" s="2" t="str">
        <f t="shared" si="60"/>
        <v/>
      </c>
      <c r="Z16" s="2" t="str">
        <f t="shared" si="60"/>
        <v/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</row>
    <row r="17" spans="1:369" s="3" customFormat="1" ht="30" customHeight="1" thickTop="1" thickBot="1" x14ac:dyDescent="0.35">
      <c r="A17" s="54" t="s">
        <v>25</v>
      </c>
      <c r="B17" s="42"/>
      <c r="C17" s="42"/>
      <c r="D17" s="2" t="str">
        <f>IF(D6="lun","rep","")</f>
        <v>rep</v>
      </c>
      <c r="E17" s="2" t="str">
        <f t="shared" ref="D17:U17" si="61">IF(AND(E6=ODD(E8),E6="l"),"REP","")</f>
        <v/>
      </c>
      <c r="F17" s="2" t="str">
        <f t="shared" si="61"/>
        <v/>
      </c>
      <c r="G17" s="2" t="str">
        <f t="shared" si="61"/>
        <v/>
      </c>
      <c r="H17" s="2" t="str">
        <f t="shared" si="61"/>
        <v/>
      </c>
      <c r="I17" s="2" t="str">
        <f t="shared" si="61"/>
        <v/>
      </c>
      <c r="J17" s="2" t="str">
        <f t="shared" si="61"/>
        <v/>
      </c>
      <c r="K17" s="2" t="str">
        <f t="shared" si="61"/>
        <v/>
      </c>
      <c r="L17" s="2" t="str">
        <f t="shared" si="61"/>
        <v/>
      </c>
      <c r="M17" s="2" t="str">
        <f t="shared" si="61"/>
        <v/>
      </c>
      <c r="N17" s="2" t="str">
        <f t="shared" si="61"/>
        <v/>
      </c>
      <c r="O17" s="2" t="str">
        <f t="shared" si="61"/>
        <v/>
      </c>
      <c r="P17" s="2" t="str">
        <f t="shared" si="61"/>
        <v/>
      </c>
      <c r="Q17" s="2" t="str">
        <f t="shared" si="61"/>
        <v/>
      </c>
      <c r="R17" s="2" t="str">
        <f t="shared" si="61"/>
        <v/>
      </c>
      <c r="S17" s="2" t="str">
        <f t="shared" si="61"/>
        <v/>
      </c>
      <c r="T17" s="2" t="str">
        <f t="shared" si="61"/>
        <v/>
      </c>
      <c r="U17" s="2" t="str">
        <f t="shared" si="61"/>
        <v/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</row>
    <row r="18" spans="1:369" s="3" customFormat="1" ht="30" customHeight="1" thickTop="1" thickBot="1" x14ac:dyDescent="0.35">
      <c r="A18" s="52"/>
      <c r="B18" s="43"/>
      <c r="C18" s="4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</row>
    <row r="19" spans="1:369" s="3" customFormat="1" ht="30" customHeight="1" thickTop="1" thickBot="1" x14ac:dyDescent="0.35">
      <c r="A19" s="54" t="s">
        <v>26</v>
      </c>
      <c r="B19" s="42"/>
      <c r="C19" s="4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</row>
    <row r="20" spans="1:369" s="3" customFormat="1" ht="30" customHeight="1" thickTop="1" thickBot="1" x14ac:dyDescent="0.35">
      <c r="A20" s="52"/>
      <c r="B20" s="43"/>
      <c r="C20" s="4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</row>
    <row r="21" spans="1:369" s="3" customFormat="1" ht="30" customHeight="1" thickTop="1" thickBot="1" x14ac:dyDescent="0.35">
      <c r="A21" s="54" t="s">
        <v>27</v>
      </c>
      <c r="B21" s="42"/>
      <c r="C21" s="4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</row>
    <row r="22" spans="1:369" s="3" customFormat="1" ht="30" customHeight="1" thickTop="1" thickBot="1" x14ac:dyDescent="0.35">
      <c r="A22" s="52"/>
      <c r="B22" s="43"/>
      <c r="C22" s="4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</row>
    <row r="23" spans="1:369" s="3" customFormat="1" ht="30" customHeight="1" thickTop="1" thickBot="1" x14ac:dyDescent="0.35">
      <c r="A23" s="54" t="s">
        <v>28</v>
      </c>
      <c r="B23" s="42"/>
      <c r="C23" s="4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</row>
    <row r="24" spans="1:369" s="3" customFormat="1" ht="30" customHeight="1" thickTop="1" thickBot="1" x14ac:dyDescent="0.35">
      <c r="A24" s="52"/>
      <c r="B24" s="43"/>
      <c r="C24" s="4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</row>
    <row r="25" spans="1:369" s="3" customFormat="1" ht="30" customHeight="1" thickTop="1" thickBot="1" x14ac:dyDescent="0.35">
      <c r="A25" s="54" t="s">
        <v>29</v>
      </c>
      <c r="B25" s="42"/>
      <c r="C25" s="4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</row>
    <row r="26" spans="1:369" s="3" customFormat="1" ht="30" customHeight="1" thickTop="1" thickBot="1" x14ac:dyDescent="0.35">
      <c r="A26" s="52"/>
      <c r="B26" s="43"/>
      <c r="C26" s="4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</row>
    <row r="27" spans="1:369" s="3" customFormat="1" ht="30" customHeight="1" thickTop="1" thickBot="1" x14ac:dyDescent="0.35">
      <c r="A27" s="54" t="s">
        <v>30</v>
      </c>
      <c r="B27" s="42"/>
      <c r="C27" s="4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</row>
    <row r="28" spans="1:369" s="3" customFormat="1" ht="30" customHeight="1" thickTop="1" thickBot="1" x14ac:dyDescent="0.35">
      <c r="A28" s="52"/>
      <c r="B28" s="43"/>
      <c r="C28" s="4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</row>
    <row r="29" spans="1:369" s="3" customFormat="1" ht="30" customHeight="1" thickTop="1" thickBot="1" x14ac:dyDescent="0.35">
      <c r="A29" s="54" t="s">
        <v>31</v>
      </c>
      <c r="B29" s="42"/>
      <c r="C29" s="4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</row>
    <row r="30" spans="1:369" s="3" customFormat="1" ht="30" customHeight="1" thickTop="1" thickBot="1" x14ac:dyDescent="0.35">
      <c r="A30" s="52"/>
      <c r="B30" s="42"/>
      <c r="C30" s="4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</row>
    <row r="31" spans="1:369" s="3" customFormat="1" ht="30" customHeight="1" thickTop="1" thickBot="1" x14ac:dyDescent="0.35">
      <c r="A31" s="54" t="s">
        <v>32</v>
      </c>
      <c r="B31" s="42"/>
      <c r="C31" s="4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</row>
    <row r="32" spans="1:369" s="3" customFormat="1" ht="30" customHeight="1" thickTop="1" thickBot="1" x14ac:dyDescent="0.35">
      <c r="A32" s="52"/>
      <c r="B32" s="43"/>
      <c r="C32" s="4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</row>
    <row r="33" spans="1:369" s="3" customFormat="1" ht="30" customHeight="1" thickTop="1" thickBot="1" x14ac:dyDescent="0.35">
      <c r="A33" s="54" t="s">
        <v>33</v>
      </c>
      <c r="B33" s="42"/>
      <c r="C33" s="4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</row>
    <row r="34" spans="1:369" s="3" customFormat="1" ht="30" customHeight="1" thickTop="1" thickBot="1" x14ac:dyDescent="0.35">
      <c r="A34" s="52"/>
      <c r="B34" s="43"/>
      <c r="C34" s="4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</row>
    <row r="35" spans="1:369" s="3" customFormat="1" ht="30" customHeight="1" thickTop="1" thickBot="1" x14ac:dyDescent="0.35">
      <c r="A35" s="54" t="s">
        <v>34</v>
      </c>
      <c r="B35" s="42"/>
      <c r="C35" s="4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</row>
    <row r="36" spans="1:369" s="3" customFormat="1" ht="30" customHeight="1" thickTop="1" thickBot="1" x14ac:dyDescent="0.35">
      <c r="A36" s="52"/>
      <c r="B36" s="43"/>
      <c r="C36" s="4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</row>
    <row r="37" spans="1:369" s="3" customFormat="1" ht="30" customHeight="1" thickTop="1" thickBot="1" x14ac:dyDescent="0.35">
      <c r="A37" s="54" t="s">
        <v>35</v>
      </c>
      <c r="B37" s="42"/>
      <c r="C37" s="4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</row>
    <row r="38" spans="1:369" s="3" customFormat="1" ht="30" customHeight="1" thickTop="1" thickBot="1" x14ac:dyDescent="0.35">
      <c r="A38" s="52"/>
      <c r="B38" s="43"/>
      <c r="C38" s="4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</row>
    <row r="39" spans="1:369" s="3" customFormat="1" ht="30" customHeight="1" thickTop="1" thickBot="1" x14ac:dyDescent="0.35">
      <c r="A39" s="54" t="s">
        <v>36</v>
      </c>
      <c r="B39" s="42"/>
      <c r="C39" s="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</row>
    <row r="40" spans="1:369" s="3" customFormat="1" ht="30" customHeight="1" thickTop="1" thickBot="1" x14ac:dyDescent="0.35">
      <c r="A40" s="52"/>
      <c r="B40" s="43"/>
      <c r="C40" s="4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</row>
    <row r="41" spans="1:369" s="3" customFormat="1" ht="30" customHeight="1" thickTop="1" thickBot="1" x14ac:dyDescent="0.35">
      <c r="A41" s="54" t="s">
        <v>37</v>
      </c>
      <c r="B41" s="42"/>
      <c r="C41" s="4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</row>
    <row r="42" spans="1:369" s="3" customFormat="1" ht="30" customHeight="1" thickTop="1" thickBot="1" x14ac:dyDescent="0.35">
      <c r="A42" s="52"/>
      <c r="B42" s="43"/>
      <c r="C42" s="4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</row>
    <row r="43" spans="1:369" s="3" customFormat="1" ht="30" customHeight="1" thickTop="1" thickBot="1" x14ac:dyDescent="0.35">
      <c r="A43" s="54" t="s">
        <v>38</v>
      </c>
      <c r="B43" s="42"/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</row>
    <row r="44" spans="1:369" s="3" customFormat="1" ht="30" customHeight="1" thickTop="1" thickBot="1" x14ac:dyDescent="0.35">
      <c r="A44" s="52"/>
      <c r="B44" s="42"/>
      <c r="C44" s="4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</row>
    <row r="45" spans="1:369" s="3" customFormat="1" ht="30" customHeight="1" thickTop="1" thickBot="1" x14ac:dyDescent="0.35">
      <c r="A45" s="54" t="s">
        <v>39</v>
      </c>
      <c r="B45" s="35"/>
      <c r="C45" s="3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</row>
    <row r="46" spans="1:369" s="3" customFormat="1" ht="30" customHeight="1" thickTop="1" thickBot="1" x14ac:dyDescent="0.35">
      <c r="A46" s="52"/>
      <c r="B46" s="44"/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</row>
    <row r="47" spans="1:369" ht="15" thickTop="1" x14ac:dyDescent="0.3"/>
  </sheetData>
  <mergeCells count="20"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  <mergeCell ref="A27:A28"/>
    <mergeCell ref="E1:G1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conditionalFormatting sqref="IN39:NE46 E10:NE10 AA14:ND14 D15:ND15 D17:ND46 U16:ND16 D9:ND13">
    <cfRule type="expression" dxfId="5" priority="21" stopIfTrue="1">
      <formula>SUMPRODUCT((D$4&gt;=DEBVACC)*(D$4&lt;=FINVACC))&gt;0</formula>
    </cfRule>
  </conditionalFormatting>
  <conditionalFormatting sqref="IN46:NE46 E10:NE10 AA14:ND14 D15:ND15 D17:ND46 U16:ND16 D9:ND13">
    <cfRule type="expression" dxfId="4" priority="17">
      <formula>OR(D$8=joursferies)</formula>
    </cfRule>
  </conditionalFormatting>
  <conditionalFormatting sqref="AA14:NE14 D15:NE15 D17:NE46 U16:NE16 D9:NE13">
    <cfRule type="expression" dxfId="3" priority="16" stopIfTrue="1">
      <formula>OR(WEEKDAY(D$8,2)=6,WEEKDAY(D$8,2)=7)</formula>
    </cfRule>
    <cfRule type="containsText" dxfId="2" priority="3" operator="containsText" text="rep">
      <formula>NOT(ISERROR(SEARCH("rep",D9)))</formula>
    </cfRule>
  </conditionalFormatting>
  <conditionalFormatting sqref="A5:XFD5">
    <cfRule type="containsText" dxfId="6" priority="14" operator="containsText" text="s">
      <formula>NOT(ISERROR(SEARCH("s",A5)))</formula>
    </cfRule>
  </conditionalFormatting>
  <conditionalFormatting sqref="D14:Z14">
    <cfRule type="containsText" dxfId="0" priority="1" operator="containsText" text="s">
      <formula>NOT(ISERROR(SEARCH("s",D14)))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1" sqref="A21"/>
    </sheetView>
  </sheetViews>
  <sheetFormatPr baseColWidth="10" defaultRowHeight="14.4" x14ac:dyDescent="0.3"/>
  <cols>
    <col min="1" max="1" width="24.44140625" customWidth="1"/>
    <col min="3" max="3" width="22" bestFit="1" customWidth="1"/>
    <col min="4" max="4" width="21.6640625" bestFit="1" customWidth="1"/>
    <col min="257" max="257" width="24.44140625" customWidth="1"/>
    <col min="259" max="259" width="22" bestFit="1" customWidth="1"/>
    <col min="260" max="260" width="21.6640625" bestFit="1" customWidth="1"/>
    <col min="513" max="513" width="24.44140625" customWidth="1"/>
    <col min="515" max="515" width="22" bestFit="1" customWidth="1"/>
    <col min="516" max="516" width="21.6640625" bestFit="1" customWidth="1"/>
    <col min="769" max="769" width="24.44140625" customWidth="1"/>
    <col min="771" max="771" width="22" bestFit="1" customWidth="1"/>
    <col min="772" max="772" width="21.6640625" bestFit="1" customWidth="1"/>
    <col min="1025" max="1025" width="24.44140625" customWidth="1"/>
    <col min="1027" max="1027" width="22" bestFit="1" customWidth="1"/>
    <col min="1028" max="1028" width="21.6640625" bestFit="1" customWidth="1"/>
    <col min="1281" max="1281" width="24.44140625" customWidth="1"/>
    <col min="1283" max="1283" width="22" bestFit="1" customWidth="1"/>
    <col min="1284" max="1284" width="21.6640625" bestFit="1" customWidth="1"/>
    <col min="1537" max="1537" width="24.44140625" customWidth="1"/>
    <col min="1539" max="1539" width="22" bestFit="1" customWidth="1"/>
    <col min="1540" max="1540" width="21.6640625" bestFit="1" customWidth="1"/>
    <col min="1793" max="1793" width="24.44140625" customWidth="1"/>
    <col min="1795" max="1795" width="22" bestFit="1" customWidth="1"/>
    <col min="1796" max="1796" width="21.6640625" bestFit="1" customWidth="1"/>
    <col min="2049" max="2049" width="24.44140625" customWidth="1"/>
    <col min="2051" max="2051" width="22" bestFit="1" customWidth="1"/>
    <col min="2052" max="2052" width="21.6640625" bestFit="1" customWidth="1"/>
    <col min="2305" max="2305" width="24.44140625" customWidth="1"/>
    <col min="2307" max="2307" width="22" bestFit="1" customWidth="1"/>
    <col min="2308" max="2308" width="21.6640625" bestFit="1" customWidth="1"/>
    <col min="2561" max="2561" width="24.44140625" customWidth="1"/>
    <col min="2563" max="2563" width="22" bestFit="1" customWidth="1"/>
    <col min="2564" max="2564" width="21.6640625" bestFit="1" customWidth="1"/>
    <col min="2817" max="2817" width="24.44140625" customWidth="1"/>
    <col min="2819" max="2819" width="22" bestFit="1" customWidth="1"/>
    <col min="2820" max="2820" width="21.6640625" bestFit="1" customWidth="1"/>
    <col min="3073" max="3073" width="24.44140625" customWidth="1"/>
    <col min="3075" max="3075" width="22" bestFit="1" customWidth="1"/>
    <col min="3076" max="3076" width="21.6640625" bestFit="1" customWidth="1"/>
    <col min="3329" max="3329" width="24.44140625" customWidth="1"/>
    <col min="3331" max="3331" width="22" bestFit="1" customWidth="1"/>
    <col min="3332" max="3332" width="21.6640625" bestFit="1" customWidth="1"/>
    <col min="3585" max="3585" width="24.44140625" customWidth="1"/>
    <col min="3587" max="3587" width="22" bestFit="1" customWidth="1"/>
    <col min="3588" max="3588" width="21.6640625" bestFit="1" customWidth="1"/>
    <col min="3841" max="3841" width="24.44140625" customWidth="1"/>
    <col min="3843" max="3843" width="22" bestFit="1" customWidth="1"/>
    <col min="3844" max="3844" width="21.6640625" bestFit="1" customWidth="1"/>
    <col min="4097" max="4097" width="24.44140625" customWidth="1"/>
    <col min="4099" max="4099" width="22" bestFit="1" customWidth="1"/>
    <col min="4100" max="4100" width="21.6640625" bestFit="1" customWidth="1"/>
    <col min="4353" max="4353" width="24.44140625" customWidth="1"/>
    <col min="4355" max="4355" width="22" bestFit="1" customWidth="1"/>
    <col min="4356" max="4356" width="21.6640625" bestFit="1" customWidth="1"/>
    <col min="4609" max="4609" width="24.44140625" customWidth="1"/>
    <col min="4611" max="4611" width="22" bestFit="1" customWidth="1"/>
    <col min="4612" max="4612" width="21.6640625" bestFit="1" customWidth="1"/>
    <col min="4865" max="4865" width="24.44140625" customWidth="1"/>
    <col min="4867" max="4867" width="22" bestFit="1" customWidth="1"/>
    <col min="4868" max="4868" width="21.6640625" bestFit="1" customWidth="1"/>
    <col min="5121" max="5121" width="24.44140625" customWidth="1"/>
    <col min="5123" max="5123" width="22" bestFit="1" customWidth="1"/>
    <col min="5124" max="5124" width="21.6640625" bestFit="1" customWidth="1"/>
    <col min="5377" max="5377" width="24.44140625" customWidth="1"/>
    <col min="5379" max="5379" width="22" bestFit="1" customWidth="1"/>
    <col min="5380" max="5380" width="21.6640625" bestFit="1" customWidth="1"/>
    <col min="5633" max="5633" width="24.44140625" customWidth="1"/>
    <col min="5635" max="5635" width="22" bestFit="1" customWidth="1"/>
    <col min="5636" max="5636" width="21.6640625" bestFit="1" customWidth="1"/>
    <col min="5889" max="5889" width="24.44140625" customWidth="1"/>
    <col min="5891" max="5891" width="22" bestFit="1" customWidth="1"/>
    <col min="5892" max="5892" width="21.6640625" bestFit="1" customWidth="1"/>
    <col min="6145" max="6145" width="24.44140625" customWidth="1"/>
    <col min="6147" max="6147" width="22" bestFit="1" customWidth="1"/>
    <col min="6148" max="6148" width="21.6640625" bestFit="1" customWidth="1"/>
    <col min="6401" max="6401" width="24.44140625" customWidth="1"/>
    <col min="6403" max="6403" width="22" bestFit="1" customWidth="1"/>
    <col min="6404" max="6404" width="21.6640625" bestFit="1" customWidth="1"/>
    <col min="6657" max="6657" width="24.44140625" customWidth="1"/>
    <col min="6659" max="6659" width="22" bestFit="1" customWidth="1"/>
    <col min="6660" max="6660" width="21.6640625" bestFit="1" customWidth="1"/>
    <col min="6913" max="6913" width="24.44140625" customWidth="1"/>
    <col min="6915" max="6915" width="22" bestFit="1" customWidth="1"/>
    <col min="6916" max="6916" width="21.6640625" bestFit="1" customWidth="1"/>
    <col min="7169" max="7169" width="24.44140625" customWidth="1"/>
    <col min="7171" max="7171" width="22" bestFit="1" customWidth="1"/>
    <col min="7172" max="7172" width="21.6640625" bestFit="1" customWidth="1"/>
    <col min="7425" max="7425" width="24.44140625" customWidth="1"/>
    <col min="7427" max="7427" width="22" bestFit="1" customWidth="1"/>
    <col min="7428" max="7428" width="21.6640625" bestFit="1" customWidth="1"/>
    <col min="7681" max="7681" width="24.44140625" customWidth="1"/>
    <col min="7683" max="7683" width="22" bestFit="1" customWidth="1"/>
    <col min="7684" max="7684" width="21.6640625" bestFit="1" customWidth="1"/>
    <col min="7937" max="7937" width="24.44140625" customWidth="1"/>
    <col min="7939" max="7939" width="22" bestFit="1" customWidth="1"/>
    <col min="7940" max="7940" width="21.6640625" bestFit="1" customWidth="1"/>
    <col min="8193" max="8193" width="24.44140625" customWidth="1"/>
    <col min="8195" max="8195" width="22" bestFit="1" customWidth="1"/>
    <col min="8196" max="8196" width="21.6640625" bestFit="1" customWidth="1"/>
    <col min="8449" max="8449" width="24.44140625" customWidth="1"/>
    <col min="8451" max="8451" width="22" bestFit="1" customWidth="1"/>
    <col min="8452" max="8452" width="21.6640625" bestFit="1" customWidth="1"/>
    <col min="8705" max="8705" width="24.44140625" customWidth="1"/>
    <col min="8707" max="8707" width="22" bestFit="1" customWidth="1"/>
    <col min="8708" max="8708" width="21.6640625" bestFit="1" customWidth="1"/>
    <col min="8961" max="8961" width="24.44140625" customWidth="1"/>
    <col min="8963" max="8963" width="22" bestFit="1" customWidth="1"/>
    <col min="8964" max="8964" width="21.6640625" bestFit="1" customWidth="1"/>
    <col min="9217" max="9217" width="24.44140625" customWidth="1"/>
    <col min="9219" max="9219" width="22" bestFit="1" customWidth="1"/>
    <col min="9220" max="9220" width="21.6640625" bestFit="1" customWidth="1"/>
    <col min="9473" max="9473" width="24.44140625" customWidth="1"/>
    <col min="9475" max="9475" width="22" bestFit="1" customWidth="1"/>
    <col min="9476" max="9476" width="21.6640625" bestFit="1" customWidth="1"/>
    <col min="9729" max="9729" width="24.44140625" customWidth="1"/>
    <col min="9731" max="9731" width="22" bestFit="1" customWidth="1"/>
    <col min="9732" max="9732" width="21.6640625" bestFit="1" customWidth="1"/>
    <col min="9985" max="9985" width="24.44140625" customWidth="1"/>
    <col min="9987" max="9987" width="22" bestFit="1" customWidth="1"/>
    <col min="9988" max="9988" width="21.6640625" bestFit="1" customWidth="1"/>
    <col min="10241" max="10241" width="24.44140625" customWidth="1"/>
    <col min="10243" max="10243" width="22" bestFit="1" customWidth="1"/>
    <col min="10244" max="10244" width="21.6640625" bestFit="1" customWidth="1"/>
    <col min="10497" max="10497" width="24.44140625" customWidth="1"/>
    <col min="10499" max="10499" width="22" bestFit="1" customWidth="1"/>
    <col min="10500" max="10500" width="21.6640625" bestFit="1" customWidth="1"/>
    <col min="10753" max="10753" width="24.44140625" customWidth="1"/>
    <col min="10755" max="10755" width="22" bestFit="1" customWidth="1"/>
    <col min="10756" max="10756" width="21.6640625" bestFit="1" customWidth="1"/>
    <col min="11009" max="11009" width="24.44140625" customWidth="1"/>
    <col min="11011" max="11011" width="22" bestFit="1" customWidth="1"/>
    <col min="11012" max="11012" width="21.6640625" bestFit="1" customWidth="1"/>
    <col min="11265" max="11265" width="24.44140625" customWidth="1"/>
    <col min="11267" max="11267" width="22" bestFit="1" customWidth="1"/>
    <col min="11268" max="11268" width="21.6640625" bestFit="1" customWidth="1"/>
    <col min="11521" max="11521" width="24.44140625" customWidth="1"/>
    <col min="11523" max="11523" width="22" bestFit="1" customWidth="1"/>
    <col min="11524" max="11524" width="21.6640625" bestFit="1" customWidth="1"/>
    <col min="11777" max="11777" width="24.44140625" customWidth="1"/>
    <col min="11779" max="11779" width="22" bestFit="1" customWidth="1"/>
    <col min="11780" max="11780" width="21.6640625" bestFit="1" customWidth="1"/>
    <col min="12033" max="12033" width="24.44140625" customWidth="1"/>
    <col min="12035" max="12035" width="22" bestFit="1" customWidth="1"/>
    <col min="12036" max="12036" width="21.6640625" bestFit="1" customWidth="1"/>
    <col min="12289" max="12289" width="24.44140625" customWidth="1"/>
    <col min="12291" max="12291" width="22" bestFit="1" customWidth="1"/>
    <col min="12292" max="12292" width="21.6640625" bestFit="1" customWidth="1"/>
    <col min="12545" max="12545" width="24.44140625" customWidth="1"/>
    <col min="12547" max="12547" width="22" bestFit="1" customWidth="1"/>
    <col min="12548" max="12548" width="21.6640625" bestFit="1" customWidth="1"/>
    <col min="12801" max="12801" width="24.44140625" customWidth="1"/>
    <col min="12803" max="12803" width="22" bestFit="1" customWidth="1"/>
    <col min="12804" max="12804" width="21.6640625" bestFit="1" customWidth="1"/>
    <col min="13057" max="13057" width="24.44140625" customWidth="1"/>
    <col min="13059" max="13059" width="22" bestFit="1" customWidth="1"/>
    <col min="13060" max="13060" width="21.6640625" bestFit="1" customWidth="1"/>
    <col min="13313" max="13313" width="24.44140625" customWidth="1"/>
    <col min="13315" max="13315" width="22" bestFit="1" customWidth="1"/>
    <col min="13316" max="13316" width="21.6640625" bestFit="1" customWidth="1"/>
    <col min="13569" max="13569" width="24.44140625" customWidth="1"/>
    <col min="13571" max="13571" width="22" bestFit="1" customWidth="1"/>
    <col min="13572" max="13572" width="21.6640625" bestFit="1" customWidth="1"/>
    <col min="13825" max="13825" width="24.44140625" customWidth="1"/>
    <col min="13827" max="13827" width="22" bestFit="1" customWidth="1"/>
    <col min="13828" max="13828" width="21.6640625" bestFit="1" customWidth="1"/>
    <col min="14081" max="14081" width="24.44140625" customWidth="1"/>
    <col min="14083" max="14083" width="22" bestFit="1" customWidth="1"/>
    <col min="14084" max="14084" width="21.6640625" bestFit="1" customWidth="1"/>
    <col min="14337" max="14337" width="24.44140625" customWidth="1"/>
    <col min="14339" max="14339" width="22" bestFit="1" customWidth="1"/>
    <col min="14340" max="14340" width="21.6640625" bestFit="1" customWidth="1"/>
    <col min="14593" max="14593" width="24.44140625" customWidth="1"/>
    <col min="14595" max="14595" width="22" bestFit="1" customWidth="1"/>
    <col min="14596" max="14596" width="21.6640625" bestFit="1" customWidth="1"/>
    <col min="14849" max="14849" width="24.44140625" customWidth="1"/>
    <col min="14851" max="14851" width="22" bestFit="1" customWidth="1"/>
    <col min="14852" max="14852" width="21.6640625" bestFit="1" customWidth="1"/>
    <col min="15105" max="15105" width="24.44140625" customWidth="1"/>
    <col min="15107" max="15107" width="22" bestFit="1" customWidth="1"/>
    <col min="15108" max="15108" width="21.6640625" bestFit="1" customWidth="1"/>
    <col min="15361" max="15361" width="24.44140625" customWidth="1"/>
    <col min="15363" max="15363" width="22" bestFit="1" customWidth="1"/>
    <col min="15364" max="15364" width="21.6640625" bestFit="1" customWidth="1"/>
    <col min="15617" max="15617" width="24.44140625" customWidth="1"/>
    <col min="15619" max="15619" width="22" bestFit="1" customWidth="1"/>
    <col min="15620" max="15620" width="21.6640625" bestFit="1" customWidth="1"/>
    <col min="15873" max="15873" width="24.44140625" customWidth="1"/>
    <col min="15875" max="15875" width="22" bestFit="1" customWidth="1"/>
    <col min="15876" max="15876" width="21.6640625" bestFit="1" customWidth="1"/>
    <col min="16129" max="16129" width="24.44140625" customWidth="1"/>
    <col min="16131" max="16131" width="22" bestFit="1" customWidth="1"/>
    <col min="16132" max="16132" width="21.6640625" bestFit="1" customWidth="1"/>
  </cols>
  <sheetData>
    <row r="1" spans="1:4" x14ac:dyDescent="0.3">
      <c r="A1" s="4">
        <f>'PLANING CONGE'!A1</f>
        <v>2018</v>
      </c>
      <c r="C1" s="5" t="s">
        <v>1</v>
      </c>
      <c r="D1" s="6"/>
    </row>
    <row r="2" spans="1:4" x14ac:dyDescent="0.3">
      <c r="A2" s="7" t="s">
        <v>2</v>
      </c>
      <c r="C2" s="6"/>
      <c r="D2" s="6"/>
    </row>
    <row r="3" spans="1:4" x14ac:dyDescent="0.3">
      <c r="A3" s="8">
        <f>ROUND(DATE('[1]2018 JANVIER A AOUT'!A1,4,MOD(234-11*MOD('[1]2018 JANVIER A AOUT'!A1,19),30))/7,0)*7-6</f>
        <v>43191</v>
      </c>
      <c r="C3" s="9" t="s">
        <v>3</v>
      </c>
      <c r="D3" s="10"/>
    </row>
    <row r="4" spans="1:4" ht="15" thickBot="1" x14ac:dyDescent="0.35">
      <c r="A4" s="8">
        <f>DATE('PLANING CONGE'!A1,1,1)</f>
        <v>43101</v>
      </c>
      <c r="C4" s="11" t="s">
        <v>4</v>
      </c>
      <c r="D4" s="11" t="s">
        <v>5</v>
      </c>
    </row>
    <row r="5" spans="1:4" x14ac:dyDescent="0.3">
      <c r="A5" s="8">
        <f>DATE('PLANING CONGE'!A1,5,1)</f>
        <v>43221</v>
      </c>
      <c r="C5" s="12">
        <v>43029</v>
      </c>
      <c r="D5" s="13">
        <v>43043</v>
      </c>
    </row>
    <row r="6" spans="1:4" x14ac:dyDescent="0.3">
      <c r="A6" s="8">
        <f>DATE('PLANING CONGE'!A1,5,8)</f>
        <v>43228</v>
      </c>
      <c r="C6" s="14">
        <v>43092</v>
      </c>
      <c r="D6" s="15">
        <v>43106</v>
      </c>
    </row>
    <row r="7" spans="1:4" x14ac:dyDescent="0.3">
      <c r="A7" s="8">
        <f>DATE('PLANING CONGE'!A1,7,14)</f>
        <v>43295</v>
      </c>
      <c r="C7" s="14">
        <v>43141</v>
      </c>
      <c r="D7" s="15">
        <v>43156</v>
      </c>
    </row>
    <row r="8" spans="1:4" x14ac:dyDescent="0.3">
      <c r="A8" s="8">
        <f>DATE('PLANING CONGE'!A1,8,15)</f>
        <v>43327</v>
      </c>
      <c r="C8" s="14">
        <v>43197</v>
      </c>
      <c r="D8" s="15">
        <v>43212</v>
      </c>
    </row>
    <row r="9" spans="1:4" x14ac:dyDescent="0.3">
      <c r="A9" s="8">
        <f>DATE('PLANING CONGE'!A1,11,1)</f>
        <v>43405</v>
      </c>
      <c r="C9" s="14">
        <v>43288</v>
      </c>
      <c r="D9" s="15">
        <v>43345</v>
      </c>
    </row>
    <row r="10" spans="1:4" x14ac:dyDescent="0.3">
      <c r="A10" s="8">
        <f>DATE('PLANING CONGE'!A1,11,11)</f>
        <v>43415</v>
      </c>
      <c r="C10" s="14">
        <v>43394</v>
      </c>
      <c r="D10" s="15">
        <v>43409</v>
      </c>
    </row>
    <row r="11" spans="1:4" x14ac:dyDescent="0.3">
      <c r="A11" s="8">
        <f>DATE('PLANING CONGE'!A1,12,25)</f>
        <v>43459</v>
      </c>
      <c r="C11" s="14">
        <v>43457</v>
      </c>
      <c r="D11" s="15">
        <v>43472</v>
      </c>
    </row>
    <row r="12" spans="1:4" x14ac:dyDescent="0.3">
      <c r="A12" s="8">
        <f>A3+1</f>
        <v>43192</v>
      </c>
      <c r="C12" s="14">
        <v>43513</v>
      </c>
      <c r="D12" s="15">
        <v>43528</v>
      </c>
    </row>
    <row r="13" spans="1:4" x14ac:dyDescent="0.3">
      <c r="A13" s="8">
        <f>A3+39</f>
        <v>43230</v>
      </c>
      <c r="C13" s="14">
        <v>43569</v>
      </c>
      <c r="D13" s="15">
        <v>43584</v>
      </c>
    </row>
    <row r="14" spans="1:4" x14ac:dyDescent="0.3">
      <c r="A14" s="8">
        <f>A3+50</f>
        <v>43241</v>
      </c>
      <c r="C14" s="14">
        <v>43653</v>
      </c>
      <c r="D14" s="15">
        <v>43710</v>
      </c>
    </row>
    <row r="15" spans="1:4" ht="15" thickBot="1" x14ac:dyDescent="0.35">
      <c r="C15" s="16"/>
      <c r="D15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41" workbookViewId="0">
      <selection activeCell="F58" sqref="F58"/>
    </sheetView>
  </sheetViews>
  <sheetFormatPr baseColWidth="10" defaultColWidth="11.44140625" defaultRowHeight="13.2" x14ac:dyDescent="0.25"/>
  <cols>
    <col min="1" max="2" width="21.6640625" style="33" customWidth="1"/>
    <col min="3" max="4" width="28.6640625" style="33" customWidth="1"/>
    <col min="5" max="256" width="11.44140625" style="33"/>
    <col min="257" max="258" width="21.6640625" style="33" customWidth="1"/>
    <col min="259" max="260" width="28.6640625" style="33" customWidth="1"/>
    <col min="261" max="512" width="11.44140625" style="33"/>
    <col min="513" max="514" width="21.6640625" style="33" customWidth="1"/>
    <col min="515" max="516" width="28.6640625" style="33" customWidth="1"/>
    <col min="517" max="768" width="11.44140625" style="33"/>
    <col min="769" max="770" width="21.6640625" style="33" customWidth="1"/>
    <col min="771" max="772" width="28.6640625" style="33" customWidth="1"/>
    <col min="773" max="1024" width="11.44140625" style="33"/>
    <col min="1025" max="1026" width="21.6640625" style="33" customWidth="1"/>
    <col min="1027" max="1028" width="28.6640625" style="33" customWidth="1"/>
    <col min="1029" max="1280" width="11.44140625" style="33"/>
    <col min="1281" max="1282" width="21.6640625" style="33" customWidth="1"/>
    <col min="1283" max="1284" width="28.6640625" style="33" customWidth="1"/>
    <col min="1285" max="1536" width="11.44140625" style="33"/>
    <col min="1537" max="1538" width="21.6640625" style="33" customWidth="1"/>
    <col min="1539" max="1540" width="28.6640625" style="33" customWidth="1"/>
    <col min="1541" max="1792" width="11.44140625" style="33"/>
    <col min="1793" max="1794" width="21.6640625" style="33" customWidth="1"/>
    <col min="1795" max="1796" width="28.6640625" style="33" customWidth="1"/>
    <col min="1797" max="2048" width="11.44140625" style="33"/>
    <col min="2049" max="2050" width="21.6640625" style="33" customWidth="1"/>
    <col min="2051" max="2052" width="28.6640625" style="33" customWidth="1"/>
    <col min="2053" max="2304" width="11.44140625" style="33"/>
    <col min="2305" max="2306" width="21.6640625" style="33" customWidth="1"/>
    <col min="2307" max="2308" width="28.6640625" style="33" customWidth="1"/>
    <col min="2309" max="2560" width="11.44140625" style="33"/>
    <col min="2561" max="2562" width="21.6640625" style="33" customWidth="1"/>
    <col min="2563" max="2564" width="28.6640625" style="33" customWidth="1"/>
    <col min="2565" max="2816" width="11.44140625" style="33"/>
    <col min="2817" max="2818" width="21.6640625" style="33" customWidth="1"/>
    <col min="2819" max="2820" width="28.6640625" style="33" customWidth="1"/>
    <col min="2821" max="3072" width="11.44140625" style="33"/>
    <col min="3073" max="3074" width="21.6640625" style="33" customWidth="1"/>
    <col min="3075" max="3076" width="28.6640625" style="33" customWidth="1"/>
    <col min="3077" max="3328" width="11.44140625" style="33"/>
    <col min="3329" max="3330" width="21.6640625" style="33" customWidth="1"/>
    <col min="3331" max="3332" width="28.6640625" style="33" customWidth="1"/>
    <col min="3333" max="3584" width="11.44140625" style="33"/>
    <col min="3585" max="3586" width="21.6640625" style="33" customWidth="1"/>
    <col min="3587" max="3588" width="28.6640625" style="33" customWidth="1"/>
    <col min="3589" max="3840" width="11.44140625" style="33"/>
    <col min="3841" max="3842" width="21.6640625" style="33" customWidth="1"/>
    <col min="3843" max="3844" width="28.6640625" style="33" customWidth="1"/>
    <col min="3845" max="4096" width="11.44140625" style="33"/>
    <col min="4097" max="4098" width="21.6640625" style="33" customWidth="1"/>
    <col min="4099" max="4100" width="28.6640625" style="33" customWidth="1"/>
    <col min="4101" max="4352" width="11.44140625" style="33"/>
    <col min="4353" max="4354" width="21.6640625" style="33" customWidth="1"/>
    <col min="4355" max="4356" width="28.6640625" style="33" customWidth="1"/>
    <col min="4357" max="4608" width="11.44140625" style="33"/>
    <col min="4609" max="4610" width="21.6640625" style="33" customWidth="1"/>
    <col min="4611" max="4612" width="28.6640625" style="33" customWidth="1"/>
    <col min="4613" max="4864" width="11.44140625" style="33"/>
    <col min="4865" max="4866" width="21.6640625" style="33" customWidth="1"/>
    <col min="4867" max="4868" width="28.6640625" style="33" customWidth="1"/>
    <col min="4869" max="5120" width="11.44140625" style="33"/>
    <col min="5121" max="5122" width="21.6640625" style="33" customWidth="1"/>
    <col min="5123" max="5124" width="28.6640625" style="33" customWidth="1"/>
    <col min="5125" max="5376" width="11.44140625" style="33"/>
    <col min="5377" max="5378" width="21.6640625" style="33" customWidth="1"/>
    <col min="5379" max="5380" width="28.6640625" style="33" customWidth="1"/>
    <col min="5381" max="5632" width="11.44140625" style="33"/>
    <col min="5633" max="5634" width="21.6640625" style="33" customWidth="1"/>
    <col min="5635" max="5636" width="28.6640625" style="33" customWidth="1"/>
    <col min="5637" max="5888" width="11.44140625" style="33"/>
    <col min="5889" max="5890" width="21.6640625" style="33" customWidth="1"/>
    <col min="5891" max="5892" width="28.6640625" style="33" customWidth="1"/>
    <col min="5893" max="6144" width="11.44140625" style="33"/>
    <col min="6145" max="6146" width="21.6640625" style="33" customWidth="1"/>
    <col min="6147" max="6148" width="28.6640625" style="33" customWidth="1"/>
    <col min="6149" max="6400" width="11.44140625" style="33"/>
    <col min="6401" max="6402" width="21.6640625" style="33" customWidth="1"/>
    <col min="6403" max="6404" width="28.6640625" style="33" customWidth="1"/>
    <col min="6405" max="6656" width="11.44140625" style="33"/>
    <col min="6657" max="6658" width="21.6640625" style="33" customWidth="1"/>
    <col min="6659" max="6660" width="28.6640625" style="33" customWidth="1"/>
    <col min="6661" max="6912" width="11.44140625" style="33"/>
    <col min="6913" max="6914" width="21.6640625" style="33" customWidth="1"/>
    <col min="6915" max="6916" width="28.6640625" style="33" customWidth="1"/>
    <col min="6917" max="7168" width="11.44140625" style="33"/>
    <col min="7169" max="7170" width="21.6640625" style="33" customWidth="1"/>
    <col min="7171" max="7172" width="28.6640625" style="33" customWidth="1"/>
    <col min="7173" max="7424" width="11.44140625" style="33"/>
    <col min="7425" max="7426" width="21.6640625" style="33" customWidth="1"/>
    <col min="7427" max="7428" width="28.6640625" style="33" customWidth="1"/>
    <col min="7429" max="7680" width="11.44140625" style="33"/>
    <col min="7681" max="7682" width="21.6640625" style="33" customWidth="1"/>
    <col min="7683" max="7684" width="28.6640625" style="33" customWidth="1"/>
    <col min="7685" max="7936" width="11.44140625" style="33"/>
    <col min="7937" max="7938" width="21.6640625" style="33" customWidth="1"/>
    <col min="7939" max="7940" width="28.6640625" style="33" customWidth="1"/>
    <col min="7941" max="8192" width="11.44140625" style="33"/>
    <col min="8193" max="8194" width="21.6640625" style="33" customWidth="1"/>
    <col min="8195" max="8196" width="28.6640625" style="33" customWidth="1"/>
    <col min="8197" max="8448" width="11.44140625" style="33"/>
    <col min="8449" max="8450" width="21.6640625" style="33" customWidth="1"/>
    <col min="8451" max="8452" width="28.6640625" style="33" customWidth="1"/>
    <col min="8453" max="8704" width="11.44140625" style="33"/>
    <col min="8705" max="8706" width="21.6640625" style="33" customWidth="1"/>
    <col min="8707" max="8708" width="28.6640625" style="33" customWidth="1"/>
    <col min="8709" max="8960" width="11.44140625" style="33"/>
    <col min="8961" max="8962" width="21.6640625" style="33" customWidth="1"/>
    <col min="8963" max="8964" width="28.6640625" style="33" customWidth="1"/>
    <col min="8965" max="9216" width="11.44140625" style="33"/>
    <col min="9217" max="9218" width="21.6640625" style="33" customWidth="1"/>
    <col min="9219" max="9220" width="28.6640625" style="33" customWidth="1"/>
    <col min="9221" max="9472" width="11.44140625" style="33"/>
    <col min="9473" max="9474" width="21.6640625" style="33" customWidth="1"/>
    <col min="9475" max="9476" width="28.6640625" style="33" customWidth="1"/>
    <col min="9477" max="9728" width="11.44140625" style="33"/>
    <col min="9729" max="9730" width="21.6640625" style="33" customWidth="1"/>
    <col min="9731" max="9732" width="28.6640625" style="33" customWidth="1"/>
    <col min="9733" max="9984" width="11.44140625" style="33"/>
    <col min="9985" max="9986" width="21.6640625" style="33" customWidth="1"/>
    <col min="9987" max="9988" width="28.6640625" style="33" customWidth="1"/>
    <col min="9989" max="10240" width="11.44140625" style="33"/>
    <col min="10241" max="10242" width="21.6640625" style="33" customWidth="1"/>
    <col min="10243" max="10244" width="28.6640625" style="33" customWidth="1"/>
    <col min="10245" max="10496" width="11.44140625" style="33"/>
    <col min="10497" max="10498" width="21.6640625" style="33" customWidth="1"/>
    <col min="10499" max="10500" width="28.6640625" style="33" customWidth="1"/>
    <col min="10501" max="10752" width="11.44140625" style="33"/>
    <col min="10753" max="10754" width="21.6640625" style="33" customWidth="1"/>
    <col min="10755" max="10756" width="28.6640625" style="33" customWidth="1"/>
    <col min="10757" max="11008" width="11.44140625" style="33"/>
    <col min="11009" max="11010" width="21.6640625" style="33" customWidth="1"/>
    <col min="11011" max="11012" width="28.6640625" style="33" customWidth="1"/>
    <col min="11013" max="11264" width="11.44140625" style="33"/>
    <col min="11265" max="11266" width="21.6640625" style="33" customWidth="1"/>
    <col min="11267" max="11268" width="28.6640625" style="33" customWidth="1"/>
    <col min="11269" max="11520" width="11.44140625" style="33"/>
    <col min="11521" max="11522" width="21.6640625" style="33" customWidth="1"/>
    <col min="11523" max="11524" width="28.6640625" style="33" customWidth="1"/>
    <col min="11525" max="11776" width="11.44140625" style="33"/>
    <col min="11777" max="11778" width="21.6640625" style="33" customWidth="1"/>
    <col min="11779" max="11780" width="28.6640625" style="33" customWidth="1"/>
    <col min="11781" max="12032" width="11.44140625" style="33"/>
    <col min="12033" max="12034" width="21.6640625" style="33" customWidth="1"/>
    <col min="12035" max="12036" width="28.6640625" style="33" customWidth="1"/>
    <col min="12037" max="12288" width="11.44140625" style="33"/>
    <col min="12289" max="12290" width="21.6640625" style="33" customWidth="1"/>
    <col min="12291" max="12292" width="28.6640625" style="33" customWidth="1"/>
    <col min="12293" max="12544" width="11.44140625" style="33"/>
    <col min="12545" max="12546" width="21.6640625" style="33" customWidth="1"/>
    <col min="12547" max="12548" width="28.6640625" style="33" customWidth="1"/>
    <col min="12549" max="12800" width="11.44140625" style="33"/>
    <col min="12801" max="12802" width="21.6640625" style="33" customWidth="1"/>
    <col min="12803" max="12804" width="28.6640625" style="33" customWidth="1"/>
    <col min="12805" max="13056" width="11.44140625" style="33"/>
    <col min="13057" max="13058" width="21.6640625" style="33" customWidth="1"/>
    <col min="13059" max="13060" width="28.6640625" style="33" customWidth="1"/>
    <col min="13061" max="13312" width="11.44140625" style="33"/>
    <col min="13313" max="13314" width="21.6640625" style="33" customWidth="1"/>
    <col min="13315" max="13316" width="28.6640625" style="33" customWidth="1"/>
    <col min="13317" max="13568" width="11.44140625" style="33"/>
    <col min="13569" max="13570" width="21.6640625" style="33" customWidth="1"/>
    <col min="13571" max="13572" width="28.6640625" style="33" customWidth="1"/>
    <col min="13573" max="13824" width="11.44140625" style="33"/>
    <col min="13825" max="13826" width="21.6640625" style="33" customWidth="1"/>
    <col min="13827" max="13828" width="28.6640625" style="33" customWidth="1"/>
    <col min="13829" max="14080" width="11.44140625" style="33"/>
    <col min="14081" max="14082" width="21.6640625" style="33" customWidth="1"/>
    <col min="14083" max="14084" width="28.6640625" style="33" customWidth="1"/>
    <col min="14085" max="14336" width="11.44140625" style="33"/>
    <col min="14337" max="14338" width="21.6640625" style="33" customWidth="1"/>
    <col min="14339" max="14340" width="28.6640625" style="33" customWidth="1"/>
    <col min="14341" max="14592" width="11.44140625" style="33"/>
    <col min="14593" max="14594" width="21.6640625" style="33" customWidth="1"/>
    <col min="14595" max="14596" width="28.6640625" style="33" customWidth="1"/>
    <col min="14597" max="14848" width="11.44140625" style="33"/>
    <col min="14849" max="14850" width="21.6640625" style="33" customWidth="1"/>
    <col min="14851" max="14852" width="28.6640625" style="33" customWidth="1"/>
    <col min="14853" max="15104" width="11.44140625" style="33"/>
    <col min="15105" max="15106" width="21.6640625" style="33" customWidth="1"/>
    <col min="15107" max="15108" width="28.6640625" style="33" customWidth="1"/>
    <col min="15109" max="15360" width="11.44140625" style="33"/>
    <col min="15361" max="15362" width="21.6640625" style="33" customWidth="1"/>
    <col min="15363" max="15364" width="28.6640625" style="33" customWidth="1"/>
    <col min="15365" max="15616" width="11.44140625" style="33"/>
    <col min="15617" max="15618" width="21.6640625" style="33" customWidth="1"/>
    <col min="15619" max="15620" width="28.6640625" style="33" customWidth="1"/>
    <col min="15621" max="15872" width="11.44140625" style="33"/>
    <col min="15873" max="15874" width="21.6640625" style="33" customWidth="1"/>
    <col min="15875" max="15876" width="28.6640625" style="33" customWidth="1"/>
    <col min="15877" max="16128" width="11.44140625" style="33"/>
    <col min="16129" max="16130" width="21.6640625" style="33" customWidth="1"/>
    <col min="16131" max="16132" width="28.6640625" style="33" customWidth="1"/>
    <col min="16133" max="16384" width="11.44140625" style="33"/>
  </cols>
  <sheetData>
    <row r="1" spans="1:4" s="22" customFormat="1" ht="32.4" x14ac:dyDescent="0.3">
      <c r="A1" s="55" t="s">
        <v>6</v>
      </c>
      <c r="B1" s="55"/>
      <c r="C1" s="21" t="s">
        <v>7</v>
      </c>
      <c r="D1" s="21" t="s">
        <v>8</v>
      </c>
    </row>
    <row r="2" spans="1:4" s="22" customFormat="1" ht="16.2" hidden="1" x14ac:dyDescent="0.3">
      <c r="A2" s="23">
        <v>42678</v>
      </c>
      <c r="B2" s="23">
        <v>42685</v>
      </c>
      <c r="C2" s="24" t="s">
        <v>9</v>
      </c>
      <c r="D2" s="25" t="s">
        <v>10</v>
      </c>
    </row>
    <row r="3" spans="1:4" s="22" customFormat="1" ht="16.2" hidden="1" x14ac:dyDescent="0.3">
      <c r="A3" s="23">
        <v>42685</v>
      </c>
      <c r="B3" s="26">
        <v>42692</v>
      </c>
      <c r="C3" s="24" t="s">
        <v>11</v>
      </c>
      <c r="D3" s="27" t="s">
        <v>12</v>
      </c>
    </row>
    <row r="4" spans="1:4" s="22" customFormat="1" ht="16.2" hidden="1" x14ac:dyDescent="0.3">
      <c r="A4" s="26">
        <v>42692</v>
      </c>
      <c r="B4" s="26">
        <v>42699</v>
      </c>
      <c r="C4" s="24" t="s">
        <v>9</v>
      </c>
      <c r="D4" s="28" t="s">
        <v>13</v>
      </c>
    </row>
    <row r="5" spans="1:4" s="22" customFormat="1" ht="16.2" hidden="1" x14ac:dyDescent="0.3">
      <c r="A5" s="26">
        <v>42699</v>
      </c>
      <c r="B5" s="26">
        <v>42706</v>
      </c>
      <c r="C5" s="24" t="s">
        <v>14</v>
      </c>
      <c r="D5" s="29" t="s">
        <v>15</v>
      </c>
    </row>
    <row r="6" spans="1:4" s="22" customFormat="1" ht="16.2" hidden="1" x14ac:dyDescent="0.3">
      <c r="A6" s="26">
        <v>42706</v>
      </c>
      <c r="B6" s="26">
        <v>42713</v>
      </c>
      <c r="C6" s="24" t="s">
        <v>11</v>
      </c>
      <c r="D6" s="30" t="s">
        <v>16</v>
      </c>
    </row>
    <row r="7" spans="1:4" s="22" customFormat="1" ht="16.2" hidden="1" x14ac:dyDescent="0.3">
      <c r="A7" s="26">
        <v>42713</v>
      </c>
      <c r="B7" s="26">
        <v>42720</v>
      </c>
      <c r="C7" s="24" t="s">
        <v>9</v>
      </c>
      <c r="D7" s="29" t="s">
        <v>15</v>
      </c>
    </row>
    <row r="8" spans="1:4" s="22" customFormat="1" ht="16.2" hidden="1" x14ac:dyDescent="0.3">
      <c r="A8" s="26">
        <v>42720</v>
      </c>
      <c r="B8" s="26">
        <v>42727</v>
      </c>
      <c r="C8" s="24" t="s">
        <v>14</v>
      </c>
      <c r="D8" s="27" t="s">
        <v>12</v>
      </c>
    </row>
    <row r="9" spans="1:4" s="22" customFormat="1" ht="16.2" hidden="1" x14ac:dyDescent="0.3">
      <c r="A9" s="26">
        <v>42727</v>
      </c>
      <c r="B9" s="26">
        <v>42734</v>
      </c>
      <c r="C9" s="24" t="s">
        <v>11</v>
      </c>
      <c r="D9" s="30" t="s">
        <v>16</v>
      </c>
    </row>
    <row r="10" spans="1:4" s="22" customFormat="1" ht="16.2" hidden="1" x14ac:dyDescent="0.3">
      <c r="A10" s="26">
        <v>42734</v>
      </c>
      <c r="B10" s="26">
        <v>42741</v>
      </c>
      <c r="C10" s="24" t="s">
        <v>11</v>
      </c>
      <c r="D10" s="24" t="s">
        <v>17</v>
      </c>
    </row>
    <row r="11" spans="1:4" s="22" customFormat="1" ht="16.2" hidden="1" x14ac:dyDescent="0.3">
      <c r="A11" s="26">
        <v>42741</v>
      </c>
      <c r="B11" s="26">
        <v>42748</v>
      </c>
      <c r="C11" s="24" t="s">
        <v>9</v>
      </c>
      <c r="D11" s="24" t="s">
        <v>13</v>
      </c>
    </row>
    <row r="12" spans="1:4" s="31" customFormat="1" ht="16.2" hidden="1" x14ac:dyDescent="0.3">
      <c r="A12" s="26">
        <v>42748</v>
      </c>
      <c r="B12" s="26">
        <v>42755</v>
      </c>
      <c r="C12" s="24" t="s">
        <v>18</v>
      </c>
      <c r="D12" s="30" t="s">
        <v>16</v>
      </c>
    </row>
    <row r="13" spans="1:4" s="31" customFormat="1" ht="16.2" hidden="1" x14ac:dyDescent="0.3">
      <c r="A13" s="26">
        <v>42755</v>
      </c>
      <c r="B13" s="26">
        <v>42762</v>
      </c>
      <c r="C13" s="24" t="s">
        <v>14</v>
      </c>
      <c r="D13" s="25" t="s">
        <v>10</v>
      </c>
    </row>
    <row r="14" spans="1:4" s="31" customFormat="1" ht="16.2" hidden="1" x14ac:dyDescent="0.3">
      <c r="A14" s="26">
        <v>42762</v>
      </c>
      <c r="B14" s="26">
        <v>42769</v>
      </c>
      <c r="C14" s="24" t="s">
        <v>18</v>
      </c>
      <c r="D14" s="27" t="s">
        <v>12</v>
      </c>
    </row>
    <row r="15" spans="1:4" s="31" customFormat="1" ht="16.2" hidden="1" x14ac:dyDescent="0.3">
      <c r="A15" s="26">
        <v>42769</v>
      </c>
      <c r="B15" s="26">
        <v>42776</v>
      </c>
      <c r="C15" s="24" t="s">
        <v>9</v>
      </c>
      <c r="D15" s="30" t="s">
        <v>16</v>
      </c>
    </row>
    <row r="16" spans="1:4" s="31" customFormat="1" ht="16.2" hidden="1" x14ac:dyDescent="0.3">
      <c r="A16" s="26">
        <v>42776</v>
      </c>
      <c r="B16" s="26">
        <v>42783</v>
      </c>
      <c r="C16" s="24" t="s">
        <v>14</v>
      </c>
      <c r="D16" s="29" t="s">
        <v>15</v>
      </c>
    </row>
    <row r="17" spans="1:4" s="31" customFormat="1" ht="16.2" hidden="1" x14ac:dyDescent="0.3">
      <c r="A17" s="26">
        <v>42783</v>
      </c>
      <c r="B17" s="26">
        <v>42790</v>
      </c>
      <c r="C17" s="24" t="s">
        <v>18</v>
      </c>
      <c r="D17" s="28" t="s">
        <v>13</v>
      </c>
    </row>
    <row r="18" spans="1:4" s="31" customFormat="1" ht="16.2" hidden="1" x14ac:dyDescent="0.3">
      <c r="A18" s="26">
        <v>42790</v>
      </c>
      <c r="B18" s="26">
        <v>42797</v>
      </c>
      <c r="C18" s="24" t="s">
        <v>11</v>
      </c>
      <c r="D18" s="24" t="s">
        <v>17</v>
      </c>
    </row>
    <row r="19" spans="1:4" s="31" customFormat="1" ht="16.2" hidden="1" x14ac:dyDescent="0.3">
      <c r="A19" s="26">
        <v>42797</v>
      </c>
      <c r="B19" s="26">
        <v>42804</v>
      </c>
      <c r="C19" s="24" t="s">
        <v>9</v>
      </c>
      <c r="D19" s="27" t="s">
        <v>12</v>
      </c>
    </row>
    <row r="20" spans="1:4" s="31" customFormat="1" ht="16.2" hidden="1" x14ac:dyDescent="0.3">
      <c r="A20" s="26">
        <v>42804</v>
      </c>
      <c r="B20" s="26">
        <v>42811</v>
      </c>
      <c r="C20" s="24" t="s">
        <v>14</v>
      </c>
      <c r="D20" s="25" t="s">
        <v>10</v>
      </c>
    </row>
    <row r="21" spans="1:4" s="31" customFormat="1" ht="16.2" hidden="1" x14ac:dyDescent="0.3">
      <c r="A21" s="26">
        <v>42811</v>
      </c>
      <c r="B21" s="26">
        <v>42818</v>
      </c>
      <c r="C21" s="24" t="s">
        <v>18</v>
      </c>
      <c r="D21" s="30" t="s">
        <v>16</v>
      </c>
    </row>
    <row r="22" spans="1:4" s="31" customFormat="1" ht="16.2" hidden="1" x14ac:dyDescent="0.3">
      <c r="A22" s="26">
        <v>42818</v>
      </c>
      <c r="B22" s="26">
        <v>42825</v>
      </c>
      <c r="C22" s="24" t="s">
        <v>11</v>
      </c>
      <c r="D22" s="29" t="s">
        <v>15</v>
      </c>
    </row>
    <row r="23" spans="1:4" s="31" customFormat="1" ht="16.2" hidden="1" x14ac:dyDescent="0.3">
      <c r="A23" s="26">
        <v>42825</v>
      </c>
      <c r="B23" s="26">
        <v>42832</v>
      </c>
      <c r="C23" s="24" t="s">
        <v>9</v>
      </c>
      <c r="D23" s="28" t="s">
        <v>13</v>
      </c>
    </row>
    <row r="24" spans="1:4" s="31" customFormat="1" ht="16.2" x14ac:dyDescent="0.3">
      <c r="A24" s="26" t="s">
        <v>19</v>
      </c>
      <c r="B24" s="26" t="s">
        <v>20</v>
      </c>
      <c r="C24" s="24"/>
      <c r="D24" s="28"/>
    </row>
    <row r="25" spans="1:4" s="31" customFormat="1" ht="16.2" x14ac:dyDescent="0.3">
      <c r="A25" s="26">
        <v>43098</v>
      </c>
      <c r="B25" s="26">
        <v>43105</v>
      </c>
      <c r="C25" s="32" t="s">
        <v>21</v>
      </c>
      <c r="D25" s="32" t="s">
        <v>22</v>
      </c>
    </row>
    <row r="26" spans="1:4" s="31" customFormat="1" ht="16.2" x14ac:dyDescent="0.3">
      <c r="A26" s="26">
        <v>43105</v>
      </c>
      <c r="B26" s="26">
        <v>43112</v>
      </c>
      <c r="C26" s="32" t="s">
        <v>22</v>
      </c>
      <c r="D26" s="32" t="s">
        <v>23</v>
      </c>
    </row>
    <row r="27" spans="1:4" s="31" customFormat="1" ht="16.2" x14ac:dyDescent="0.3">
      <c r="A27" s="26">
        <v>43112</v>
      </c>
      <c r="B27" s="26">
        <v>43119</v>
      </c>
      <c r="C27" s="32" t="s">
        <v>23</v>
      </c>
      <c r="D27" s="32" t="s">
        <v>24</v>
      </c>
    </row>
    <row r="28" spans="1:4" s="31" customFormat="1" ht="16.2" x14ac:dyDescent="0.3">
      <c r="A28" s="26">
        <v>43119</v>
      </c>
      <c r="B28" s="26">
        <v>43126</v>
      </c>
      <c r="C28" s="32" t="s">
        <v>24</v>
      </c>
      <c r="D28" s="32" t="s">
        <v>25</v>
      </c>
    </row>
    <row r="29" spans="1:4" s="31" customFormat="1" ht="16.2" x14ac:dyDescent="0.3">
      <c r="A29" s="26">
        <v>43126</v>
      </c>
      <c r="B29" s="26">
        <v>43133</v>
      </c>
      <c r="C29" s="32" t="s">
        <v>25</v>
      </c>
      <c r="D29" s="32" t="s">
        <v>26</v>
      </c>
    </row>
    <row r="30" spans="1:4" s="31" customFormat="1" ht="16.2" x14ac:dyDescent="0.3">
      <c r="A30" s="26">
        <v>43133</v>
      </c>
      <c r="B30" s="23">
        <v>43140</v>
      </c>
      <c r="C30" s="32" t="s">
        <v>26</v>
      </c>
      <c r="D30" s="32" t="s">
        <v>27</v>
      </c>
    </row>
    <row r="31" spans="1:4" s="31" customFormat="1" ht="16.2" x14ac:dyDescent="0.3">
      <c r="A31" s="23">
        <v>43140</v>
      </c>
      <c r="B31" s="26">
        <v>43147</v>
      </c>
      <c r="C31" s="32" t="s">
        <v>27</v>
      </c>
      <c r="D31" s="32" t="s">
        <v>28</v>
      </c>
    </row>
    <row r="32" spans="1:4" s="31" customFormat="1" ht="16.2" x14ac:dyDescent="0.3">
      <c r="A32" s="26">
        <v>43154</v>
      </c>
      <c r="B32" s="26">
        <v>43161</v>
      </c>
      <c r="C32" s="32" t="s">
        <v>28</v>
      </c>
      <c r="D32" s="32" t="s">
        <v>29</v>
      </c>
    </row>
    <row r="33" spans="1:4" s="31" customFormat="1" ht="16.2" x14ac:dyDescent="0.3">
      <c r="A33" s="26">
        <v>43161</v>
      </c>
      <c r="B33" s="26">
        <v>43168</v>
      </c>
      <c r="C33" s="32" t="s">
        <v>29</v>
      </c>
      <c r="D33" s="32" t="s">
        <v>30</v>
      </c>
    </row>
    <row r="34" spans="1:4" s="31" customFormat="1" ht="16.2" x14ac:dyDescent="0.3">
      <c r="A34" s="26">
        <v>43168</v>
      </c>
      <c r="B34" s="26">
        <v>43175</v>
      </c>
      <c r="C34" s="32" t="s">
        <v>30</v>
      </c>
      <c r="D34" s="32" t="s">
        <v>31</v>
      </c>
    </row>
    <row r="35" spans="1:4" s="31" customFormat="1" ht="16.2" x14ac:dyDescent="0.3">
      <c r="A35" s="26">
        <v>43175</v>
      </c>
      <c r="B35" s="26">
        <v>43182</v>
      </c>
      <c r="C35" s="32" t="s">
        <v>31</v>
      </c>
      <c r="D35" s="32" t="s">
        <v>32</v>
      </c>
    </row>
    <row r="36" spans="1:4" s="31" customFormat="1" ht="16.2" x14ac:dyDescent="0.3">
      <c r="A36" s="26">
        <v>43182</v>
      </c>
      <c r="B36" s="26">
        <v>43189</v>
      </c>
      <c r="C36" s="32" t="s">
        <v>32</v>
      </c>
      <c r="D36" s="32" t="s">
        <v>33</v>
      </c>
    </row>
    <row r="37" spans="1:4" s="31" customFormat="1" ht="16.2" x14ac:dyDescent="0.3">
      <c r="A37" s="26">
        <v>43189</v>
      </c>
      <c r="B37" s="26">
        <v>43196</v>
      </c>
      <c r="C37" s="32" t="s">
        <v>33</v>
      </c>
      <c r="D37" s="32" t="s">
        <v>34</v>
      </c>
    </row>
    <row r="38" spans="1:4" s="31" customFormat="1" ht="16.2" x14ac:dyDescent="0.3">
      <c r="A38" s="26">
        <v>43196</v>
      </c>
      <c r="B38" s="26">
        <v>43203</v>
      </c>
      <c r="C38" s="32" t="s">
        <v>34</v>
      </c>
      <c r="D38" s="32" t="s">
        <v>35</v>
      </c>
    </row>
    <row r="39" spans="1:4" s="31" customFormat="1" ht="16.2" x14ac:dyDescent="0.3">
      <c r="A39" s="26">
        <v>43203</v>
      </c>
      <c r="B39" s="26">
        <v>43210</v>
      </c>
      <c r="C39" s="32" t="s">
        <v>35</v>
      </c>
      <c r="D39" s="32" t="s">
        <v>36</v>
      </c>
    </row>
    <row r="40" spans="1:4" s="31" customFormat="1" ht="16.2" x14ac:dyDescent="0.3">
      <c r="A40" s="26">
        <v>43210</v>
      </c>
      <c r="B40" s="26">
        <v>43217</v>
      </c>
      <c r="C40" s="32" t="s">
        <v>36</v>
      </c>
      <c r="D40" s="32" t="s">
        <v>37</v>
      </c>
    </row>
    <row r="41" spans="1:4" s="31" customFormat="1" ht="16.2" x14ac:dyDescent="0.3">
      <c r="A41" s="26">
        <v>43217</v>
      </c>
      <c r="B41" s="26">
        <v>43224</v>
      </c>
      <c r="C41" s="32" t="s">
        <v>37</v>
      </c>
      <c r="D41" s="32" t="s">
        <v>38</v>
      </c>
    </row>
    <row r="42" spans="1:4" s="31" customFormat="1" ht="16.2" x14ac:dyDescent="0.3">
      <c r="A42" s="26">
        <v>43224</v>
      </c>
      <c r="B42" s="26">
        <v>43231</v>
      </c>
      <c r="C42" s="32" t="s">
        <v>38</v>
      </c>
      <c r="D42" s="32" t="s">
        <v>39</v>
      </c>
    </row>
    <row r="43" spans="1:4" s="31" customFormat="1" ht="16.2" x14ac:dyDescent="0.3">
      <c r="A43" s="26">
        <v>43231</v>
      </c>
      <c r="B43" s="26">
        <v>43238</v>
      </c>
      <c r="C43" s="32" t="s">
        <v>39</v>
      </c>
      <c r="D43" s="32" t="s">
        <v>40</v>
      </c>
    </row>
    <row r="44" spans="1:4" s="31" customFormat="1" ht="16.2" x14ac:dyDescent="0.3">
      <c r="A44" s="26">
        <v>43238</v>
      </c>
      <c r="B44" s="26">
        <v>43245</v>
      </c>
      <c r="C44" s="32" t="s">
        <v>40</v>
      </c>
      <c r="D44" s="32" t="s">
        <v>41</v>
      </c>
    </row>
    <row r="45" spans="1:4" s="31" customFormat="1" ht="16.2" x14ac:dyDescent="0.3">
      <c r="A45" s="26">
        <v>43245</v>
      </c>
      <c r="B45" s="26">
        <v>43252</v>
      </c>
      <c r="C45" s="32" t="s">
        <v>41</v>
      </c>
      <c r="D45" s="32" t="s">
        <v>42</v>
      </c>
    </row>
    <row r="46" spans="1:4" s="31" customFormat="1" ht="16.2" x14ac:dyDescent="0.3">
      <c r="A46" s="26"/>
      <c r="B46" s="26"/>
      <c r="C46" s="32" t="s">
        <v>42</v>
      </c>
      <c r="D46" s="32" t="s">
        <v>43</v>
      </c>
    </row>
    <row r="47" spans="1:4" s="31" customFormat="1" ht="16.2" x14ac:dyDescent="0.3">
      <c r="A47" s="26"/>
      <c r="B47" s="26"/>
      <c r="C47" s="32" t="s">
        <v>43</v>
      </c>
      <c r="D47" s="32" t="s">
        <v>44</v>
      </c>
    </row>
    <row r="48" spans="1:4" s="31" customFormat="1" ht="16.2" x14ac:dyDescent="0.3">
      <c r="A48" s="26"/>
      <c r="B48" s="26"/>
      <c r="C48" s="32" t="s">
        <v>44</v>
      </c>
      <c r="D48" s="32" t="s">
        <v>45</v>
      </c>
    </row>
    <row r="49" spans="1:4" s="31" customFormat="1" ht="16.2" x14ac:dyDescent="0.3">
      <c r="A49" s="26"/>
      <c r="B49" s="26"/>
      <c r="C49" s="32" t="s">
        <v>45</v>
      </c>
      <c r="D49" s="32" t="s">
        <v>46</v>
      </c>
    </row>
    <row r="50" spans="1:4" s="31" customFormat="1" ht="16.2" x14ac:dyDescent="0.3">
      <c r="A50" s="26"/>
      <c r="B50" s="26"/>
      <c r="C50" s="32" t="s">
        <v>46</v>
      </c>
      <c r="D50" s="32" t="s">
        <v>47</v>
      </c>
    </row>
    <row r="51" spans="1:4" s="31" customFormat="1" ht="16.2" x14ac:dyDescent="0.3">
      <c r="A51" s="26"/>
      <c r="B51" s="26"/>
      <c r="C51" s="32" t="s">
        <v>47</v>
      </c>
      <c r="D51" s="32" t="s">
        <v>48</v>
      </c>
    </row>
    <row r="52" spans="1:4" s="31" customFormat="1" ht="16.2" x14ac:dyDescent="0.3">
      <c r="A52" s="26"/>
      <c r="B52" s="26"/>
      <c r="C52" s="32" t="s">
        <v>48</v>
      </c>
      <c r="D52" s="32" t="s">
        <v>49</v>
      </c>
    </row>
    <row r="53" spans="1:4" s="31" customFormat="1" ht="16.2" x14ac:dyDescent="0.3">
      <c r="A53" s="26"/>
      <c r="B53" s="26"/>
      <c r="C53" s="32" t="s">
        <v>49</v>
      </c>
      <c r="D53" s="32" t="s">
        <v>50</v>
      </c>
    </row>
    <row r="54" spans="1:4" s="31" customFormat="1" ht="16.2" x14ac:dyDescent="0.3">
      <c r="A54" s="26"/>
      <c r="B54" s="26"/>
      <c r="C54" s="32" t="s">
        <v>50</v>
      </c>
      <c r="D54" s="32" t="s">
        <v>51</v>
      </c>
    </row>
    <row r="55" spans="1:4" s="31" customFormat="1" ht="16.2" x14ac:dyDescent="0.3">
      <c r="A55" s="26"/>
      <c r="B55" s="26"/>
      <c r="C55" s="32" t="s">
        <v>51</v>
      </c>
      <c r="D55" s="32" t="s">
        <v>52</v>
      </c>
    </row>
    <row r="56" spans="1:4" s="31" customFormat="1" ht="16.2" x14ac:dyDescent="0.3">
      <c r="A56" s="26"/>
      <c r="B56" s="26"/>
      <c r="C56" s="32" t="s">
        <v>52</v>
      </c>
      <c r="D56" s="32" t="s">
        <v>53</v>
      </c>
    </row>
    <row r="57" spans="1:4" s="31" customFormat="1" ht="16.2" x14ac:dyDescent="0.3">
      <c r="A57" s="26"/>
      <c r="B57" s="26"/>
      <c r="C57" s="32" t="s">
        <v>53</v>
      </c>
      <c r="D57" s="32" t="s">
        <v>54</v>
      </c>
    </row>
    <row r="58" spans="1:4" s="31" customFormat="1" ht="16.2" x14ac:dyDescent="0.3">
      <c r="A58" s="26"/>
      <c r="B58" s="26"/>
      <c r="C58" s="32" t="s">
        <v>54</v>
      </c>
      <c r="D58" s="32" t="s">
        <v>55</v>
      </c>
    </row>
    <row r="59" spans="1:4" s="31" customFormat="1" ht="16.2" x14ac:dyDescent="0.3">
      <c r="A59" s="26"/>
      <c r="B59" s="26"/>
      <c r="C59" s="32" t="s">
        <v>55</v>
      </c>
      <c r="D59" s="32" t="s">
        <v>56</v>
      </c>
    </row>
    <row r="60" spans="1:4" s="31" customFormat="1" ht="16.2" x14ac:dyDescent="0.3">
      <c r="A60" s="26"/>
      <c r="B60" s="26"/>
      <c r="C60" s="32" t="s">
        <v>56</v>
      </c>
      <c r="D60" s="32" t="s">
        <v>57</v>
      </c>
    </row>
    <row r="61" spans="1:4" s="31" customFormat="1" ht="16.2" x14ac:dyDescent="0.3">
      <c r="A61" s="26"/>
      <c r="B61" s="26"/>
      <c r="C61" s="32" t="s">
        <v>57</v>
      </c>
      <c r="D61" s="32" t="s">
        <v>58</v>
      </c>
    </row>
    <row r="62" spans="1:4" s="31" customFormat="1" ht="16.2" x14ac:dyDescent="0.3">
      <c r="A62" s="26"/>
      <c r="B62" s="26"/>
      <c r="C62" s="32" t="s">
        <v>58</v>
      </c>
      <c r="D62" s="32" t="s">
        <v>59</v>
      </c>
    </row>
    <row r="63" spans="1:4" s="31" customFormat="1" ht="16.2" x14ac:dyDescent="0.3">
      <c r="A63" s="26"/>
      <c r="B63" s="26"/>
      <c r="C63" s="32" t="s">
        <v>59</v>
      </c>
      <c r="D63" s="32" t="s">
        <v>60</v>
      </c>
    </row>
    <row r="64" spans="1:4" s="31" customFormat="1" ht="16.2" x14ac:dyDescent="0.3">
      <c r="A64" s="26"/>
      <c r="B64" s="26"/>
      <c r="C64" s="32" t="s">
        <v>60</v>
      </c>
      <c r="D64" s="32" t="s">
        <v>61</v>
      </c>
    </row>
    <row r="65" spans="1:4" s="31" customFormat="1" ht="16.2" x14ac:dyDescent="0.3">
      <c r="A65" s="26"/>
      <c r="B65" s="26"/>
      <c r="C65" s="32" t="s">
        <v>61</v>
      </c>
      <c r="D65" s="32" t="s">
        <v>62</v>
      </c>
    </row>
    <row r="66" spans="1:4" s="31" customFormat="1" ht="16.2" x14ac:dyDescent="0.3">
      <c r="A66" s="26"/>
      <c r="B66" s="26"/>
      <c r="C66" s="32" t="s">
        <v>62</v>
      </c>
      <c r="D66" s="32" t="s">
        <v>63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10</vt:i4>
      </vt:variant>
    </vt:vector>
  </HeadingPairs>
  <TitlesOfParts>
    <vt:vector size="13" baseType="lpstr">
      <vt:lpstr>PLANING CONGE</vt:lpstr>
      <vt:lpstr>JOURS FERIES</vt:lpstr>
      <vt:lpstr>ASTREINTE</vt:lpstr>
      <vt:lpstr>An</vt:lpstr>
      <vt:lpstr>année</vt:lpstr>
      <vt:lpstr>astdec</vt:lpstr>
      <vt:lpstr>astint</vt:lpstr>
      <vt:lpstr>date_début</vt:lpstr>
      <vt:lpstr>debast</vt:lpstr>
      <vt:lpstr>DEBVACC</vt:lpstr>
      <vt:lpstr>finast</vt:lpstr>
      <vt:lpstr>FINVACC</vt:lpstr>
      <vt:lpstr>joursferies</vt:lpstr>
    </vt:vector>
  </TitlesOfParts>
  <Company>Mairie GENAS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Delvecchio</dc:creator>
  <cp:lastModifiedBy>Stéphane Delvecchio</cp:lastModifiedBy>
  <dcterms:created xsi:type="dcterms:W3CDTF">2017-10-05T13:42:09Z</dcterms:created>
  <dcterms:modified xsi:type="dcterms:W3CDTF">2017-10-10T12:09:07Z</dcterms:modified>
</cp:coreProperties>
</file>