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Data" sheetId="1" r:id="rId1"/>
  </sheets>
  <externalReferences>
    <externalReference r:id="rId2"/>
  </externalReferences>
  <definedNames>
    <definedName name="_xlnm._FilterDatabase" localSheetId="0" hidden="1">Data!$A$3:$BC$86</definedName>
    <definedName name="semaine">#REF!</definedName>
    <definedName name="semainee">#REF!</definedName>
  </definedNames>
  <calcPr calcId="145621"/>
</workbook>
</file>

<file path=xl/calcChain.xml><?xml version="1.0" encoding="utf-8"?>
<calcChain xmlns="http://schemas.openxmlformats.org/spreadsheetml/2006/main">
  <c r="BC86" i="1" l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E84" i="1"/>
  <c r="BG84" i="1" s="1"/>
  <c r="BG83" i="1"/>
  <c r="BE83" i="1"/>
  <c r="BE82" i="1"/>
  <c r="BG82" i="1" s="1"/>
  <c r="BG81" i="1"/>
  <c r="BE81" i="1"/>
  <c r="BE80" i="1"/>
  <c r="BG80" i="1" s="1"/>
  <c r="BG79" i="1"/>
  <c r="BE79" i="1"/>
  <c r="BE78" i="1"/>
  <c r="BG78" i="1" s="1"/>
  <c r="BG77" i="1"/>
  <c r="BE77" i="1"/>
  <c r="BE76" i="1"/>
  <c r="BG76" i="1" s="1"/>
  <c r="BG75" i="1"/>
  <c r="BE75" i="1"/>
  <c r="BE74" i="1"/>
  <c r="BG74" i="1" s="1"/>
  <c r="BG73" i="1"/>
  <c r="BE73" i="1"/>
  <c r="BE72" i="1"/>
  <c r="BG72" i="1" s="1"/>
  <c r="BG71" i="1"/>
  <c r="BE71" i="1"/>
  <c r="BE70" i="1"/>
  <c r="BG70" i="1" s="1"/>
  <c r="BG69" i="1"/>
  <c r="BE69" i="1"/>
  <c r="BE68" i="1"/>
  <c r="BG68" i="1" s="1"/>
  <c r="BG67" i="1"/>
  <c r="BE67" i="1"/>
  <c r="BE66" i="1"/>
  <c r="BG66" i="1" s="1"/>
  <c r="BE65" i="1"/>
  <c r="BG65" i="1" s="1"/>
  <c r="BE64" i="1"/>
  <c r="BG64" i="1" s="1"/>
  <c r="BG63" i="1"/>
  <c r="BE63" i="1"/>
  <c r="BE62" i="1"/>
  <c r="BG62" i="1" s="1"/>
  <c r="BG61" i="1"/>
  <c r="BE61" i="1"/>
  <c r="BE60" i="1"/>
  <c r="BG60" i="1" s="1"/>
  <c r="BE59" i="1"/>
  <c r="BG59" i="1" s="1"/>
  <c r="BE58" i="1"/>
  <c r="BG58" i="1" s="1"/>
  <c r="BE57" i="1"/>
  <c r="BG57" i="1" s="1"/>
  <c r="BE56" i="1"/>
  <c r="BG56" i="1" s="1"/>
  <c r="BE55" i="1"/>
  <c r="BG55" i="1" s="1"/>
  <c r="BE54" i="1"/>
  <c r="BG54" i="1" s="1"/>
  <c r="BE53" i="1"/>
  <c r="BG53" i="1" s="1"/>
  <c r="BE52" i="1"/>
  <c r="BG52" i="1" s="1"/>
  <c r="BE51" i="1"/>
  <c r="BG51" i="1" s="1"/>
  <c r="BE50" i="1"/>
  <c r="BG50" i="1" s="1"/>
  <c r="BE49" i="1"/>
  <c r="BG49" i="1" s="1"/>
  <c r="BE48" i="1"/>
  <c r="BG48" i="1" s="1"/>
  <c r="BE47" i="1"/>
  <c r="BG47" i="1" s="1"/>
  <c r="BE46" i="1"/>
  <c r="BG46" i="1" s="1"/>
  <c r="BE45" i="1"/>
  <c r="BG45" i="1" s="1"/>
  <c r="BE44" i="1"/>
  <c r="BG44" i="1" s="1"/>
  <c r="BE43" i="1"/>
  <c r="BG43" i="1" s="1"/>
  <c r="BE42" i="1"/>
  <c r="BG42" i="1" s="1"/>
  <c r="BE41" i="1"/>
  <c r="BG41" i="1" s="1"/>
  <c r="BE40" i="1"/>
  <c r="BG40" i="1" s="1"/>
  <c r="BE39" i="1"/>
  <c r="BG39" i="1" s="1"/>
  <c r="BE38" i="1"/>
  <c r="BG38" i="1" s="1"/>
  <c r="BE37" i="1"/>
  <c r="BG37" i="1" s="1"/>
  <c r="BE36" i="1"/>
  <c r="BG36" i="1" s="1"/>
  <c r="BE35" i="1"/>
  <c r="BG35" i="1" s="1"/>
  <c r="BE34" i="1"/>
  <c r="BG34" i="1" s="1"/>
  <c r="BE33" i="1"/>
  <c r="BG33" i="1" s="1"/>
  <c r="BE32" i="1"/>
  <c r="BG32" i="1" s="1"/>
  <c r="BE31" i="1"/>
  <c r="BG31" i="1" s="1"/>
  <c r="BE30" i="1"/>
  <c r="BG30" i="1" s="1"/>
  <c r="BE29" i="1"/>
  <c r="BG29" i="1" s="1"/>
  <c r="BE28" i="1"/>
  <c r="BG28" i="1" s="1"/>
  <c r="BE27" i="1"/>
  <c r="BG27" i="1" s="1"/>
  <c r="BE26" i="1"/>
  <c r="BG26" i="1" s="1"/>
  <c r="BE25" i="1"/>
  <c r="BG25" i="1" s="1"/>
  <c r="BE24" i="1"/>
  <c r="BG24" i="1" s="1"/>
  <c r="BE23" i="1"/>
  <c r="BG23" i="1" s="1"/>
  <c r="BE22" i="1"/>
  <c r="BG22" i="1" s="1"/>
  <c r="BE21" i="1"/>
  <c r="BG21" i="1" s="1"/>
  <c r="BE20" i="1"/>
  <c r="BG20" i="1" s="1"/>
  <c r="BE19" i="1"/>
  <c r="BG19" i="1" s="1"/>
  <c r="BE18" i="1"/>
  <c r="BG18" i="1" s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BE17" i="1" s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BE16" i="1" s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BE15" i="1" s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BE14" i="1" s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BE13" i="1" s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BE12" i="1" s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BE11" i="1" s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BE10" i="1" s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BE9" i="1" s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BE8" i="1" s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BE7" i="1" s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BE5" i="1" s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BE4" i="1" s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BF4" i="1" l="1"/>
  <c r="BG4" i="1" s="1"/>
  <c r="BF8" i="1"/>
  <c r="BG8" i="1" s="1"/>
  <c r="BF10" i="1"/>
  <c r="BF12" i="1"/>
  <c r="BG12" i="1" s="1"/>
  <c r="BF14" i="1"/>
  <c r="BF16" i="1"/>
  <c r="BG16" i="1" s="1"/>
  <c r="BG10" i="1"/>
  <c r="BG11" i="1"/>
  <c r="BG14" i="1"/>
  <c r="BF5" i="1"/>
  <c r="BG5" i="1" s="1"/>
  <c r="BF9" i="1"/>
  <c r="BG9" i="1" s="1"/>
  <c r="BF13" i="1"/>
  <c r="BG13" i="1" s="1"/>
  <c r="BF17" i="1"/>
  <c r="BG17" i="1" s="1"/>
  <c r="BE6" i="1"/>
  <c r="BF7" i="1"/>
  <c r="BG7" i="1" s="1"/>
  <c r="BF11" i="1"/>
  <c r="BF15" i="1"/>
  <c r="BG15" i="1" s="1"/>
  <c r="BG6" i="1" l="1"/>
  <c r="BF6" i="1"/>
</calcChain>
</file>

<file path=xl/sharedStrings.xml><?xml version="1.0" encoding="utf-8"?>
<sst xmlns="http://schemas.openxmlformats.org/spreadsheetml/2006/main" count="108" uniqueCount="101">
  <si>
    <t>RÉSULTATS</t>
  </si>
  <si>
    <t xml:space="preserve"> </t>
  </si>
  <si>
    <t>ANNUEL</t>
  </si>
  <si>
    <t>2 MOIS GLISSANT</t>
  </si>
  <si>
    <t>TAUX DE CONFIANCE</t>
  </si>
  <si>
    <t>Objectif</t>
  </si>
  <si>
    <t>ITEM</t>
  </si>
  <si>
    <t>n°</t>
  </si>
  <si>
    <t>Détail</t>
  </si>
  <si>
    <t>Moyenne</t>
  </si>
  <si>
    <t>Estimation</t>
  </si>
  <si>
    <t>DIFF SSE</t>
  </si>
  <si>
    <t>score max - score réel</t>
  </si>
  <si>
    <t>objectif SSE</t>
  </si>
  <si>
    <t>DIFF IGP</t>
  </si>
  <si>
    <t>objectif IGP</t>
  </si>
  <si>
    <t>DIFF DRP</t>
  </si>
  <si>
    <t>objectif DRP</t>
  </si>
  <si>
    <t>DIFF EFF</t>
  </si>
  <si>
    <t>objectif EFF</t>
  </si>
  <si>
    <t>DIF FLUX</t>
  </si>
  <si>
    <t>objectif flux</t>
  </si>
  <si>
    <t>DIF pilotage</t>
  </si>
  <si>
    <t>objectif pilotage</t>
  </si>
  <si>
    <t>objectif 5s</t>
  </si>
  <si>
    <t>objectif 5s %</t>
  </si>
  <si>
    <t>SSE</t>
  </si>
  <si>
    <t>Les zones dangereuses ont une signalétique adaptée.</t>
  </si>
  <si>
    <t>Le matériel de sécurité est identifié et accessible.</t>
  </si>
  <si>
    <t>Les équipements de protection individuelle  sont disponibles, en bon état et utilisés.</t>
  </si>
  <si>
    <t>Le personnel est protégé : secouriste + point de rassemblement  sont connus</t>
  </si>
  <si>
    <t>Les équipements de manutention et de travail en hauteur (escabeaux) sont en état.</t>
  </si>
  <si>
    <t>Les risques chimiques sont maitrisés.</t>
  </si>
  <si>
    <t>Les risques électriques sont maitrisés.</t>
  </si>
  <si>
    <t>Les équipements de manutention et de travail en hauteur (escabeaux) sont en état et maintenus</t>
  </si>
  <si>
    <t>Les déchets sont triés : Le tri des déchets est organisé, évident et respecté.</t>
  </si>
  <si>
    <t>DRP</t>
  </si>
  <si>
    <t>Les zones de responsabilités 5S sont attribuées.</t>
  </si>
  <si>
    <t>Les zones libres sont balisées et vides.</t>
  </si>
  <si>
    <t>L'ordre et le juste necessaire au poste est respecté.Un référentiel 5S du poste de travail existe</t>
  </si>
  <si>
    <t>Il n'y a pas d'objets ou de machines dégradés ou inutiles sur le chantier</t>
  </si>
  <si>
    <t>Les postes et l'environnement de travail sont propres et exempts de FOD .</t>
  </si>
  <si>
    <t>Le mobilier, les infrastructures et les équipements sont propres et en état</t>
  </si>
  <si>
    <t>Les règles de rangement et de nettoyage du périmètre sont formalisées et appliquées.</t>
  </si>
  <si>
    <t>Les kits de nettoyage sont disponibles et complets.</t>
  </si>
  <si>
    <t>Les produits sont protégés des risques ESD.</t>
  </si>
  <si>
    <t xml:space="preserve">Il n'y a pas de matériaux ou d'objets non ESD sur le poste de travail. </t>
  </si>
  <si>
    <t>Les délimitations visuelles sur les postes sont respectées</t>
  </si>
  <si>
    <t>Les règles de tenue vestimentaire sont respectées.</t>
  </si>
  <si>
    <t>Les équipements non utilisables sont identifiés.</t>
  </si>
  <si>
    <t>Efficacité</t>
  </si>
  <si>
    <t xml:space="preserve">Les outillages sont gérés visuellement et accessibles. </t>
  </si>
  <si>
    <t>Les dates de calibration des moyens de contrôles et de mesures sont respectées.</t>
  </si>
  <si>
    <t>Les consommables sont gérés et disponibles.</t>
  </si>
  <si>
    <t xml:space="preserve">Chaque consommable a un emplacement de rangement identifié. </t>
  </si>
  <si>
    <t>Les DLC sont respectées. Les DLC après ouverture sont respectées.</t>
  </si>
  <si>
    <t>La documentation technique est classée et accessible en moins de 30 secondes.</t>
  </si>
  <si>
    <t>Les fichiers informatiques sont classés et accessibles en moins de 30 secondes.</t>
  </si>
  <si>
    <t>Les plans de surveillance sont suivis. Les cahiers de surveillance sont renseignés</t>
  </si>
  <si>
    <t>Flux</t>
  </si>
  <si>
    <t>Le standard de marquage au sol est respecté et en état</t>
  </si>
  <si>
    <t>Chaque ilot a sa signalétique qui précise sa fonction. Les zones FOD sont identifiées.</t>
  </si>
  <si>
    <t>Chaque zone d'en-cours a sa signalétique qui précise le sens du flux.</t>
  </si>
  <si>
    <t>Les produits non-conformes sont isolés des produits conformes.</t>
  </si>
  <si>
    <t>Le mode de planification est défini pour traiter les priorités client ; il est appliqué.</t>
  </si>
  <si>
    <t xml:space="preserve">Les postes 'goulots' (zones de limitation du flux de production) sont pilotés </t>
  </si>
  <si>
    <t>Les risques de mélanges et de FOD sont maitrisés.</t>
  </si>
  <si>
    <t>Les quantités (vis,…) disponibles au poste correspondent aux quantités à assembler sur un produit.</t>
  </si>
  <si>
    <t>Les produits bloqués sont gérés.</t>
  </si>
  <si>
    <t>Pilotage</t>
  </si>
  <si>
    <t>Les indicateurs SQDC et le plan d'actions sont à jour</t>
  </si>
  <si>
    <t>La polyvalence est gérée.</t>
  </si>
  <si>
    <t>Le pilotage du chantier ESD est connu de tous</t>
  </si>
  <si>
    <t>Les informations affichées sont d'actualité et gérées dans les espaces prévus.</t>
  </si>
  <si>
    <t>Le point de pilotage est conforme au standard (e-space management, ilôt…)</t>
  </si>
  <si>
    <t>Les membres du chantier se réunissent régulièrement et participent activement à l'animation du chantier.</t>
  </si>
  <si>
    <t>Le niveau de maturité 5S issu de l'audit d'auto-évaluation est affiché.</t>
  </si>
  <si>
    <t>Le traitement des propositions d'amélioration est dynamique.</t>
  </si>
  <si>
    <t>L'idée du mois et l'indicateur IP mensuel sont affichés.</t>
  </si>
  <si>
    <t>IGP</t>
  </si>
  <si>
    <t>Poste de retouche : L'extraction du poste fonctionne</t>
  </si>
  <si>
    <t xml:space="preserve">Les N° des urgences/ emplacement du défibrilateur  sont connus (interroger 2 pers) </t>
  </si>
  <si>
    <t>Bancs ATEC: Les armoires électriques sont fermées à cle et les cléfs sont retirées de l'armoire</t>
  </si>
  <si>
    <t xml:space="preserve">L'emplacement du défibrillateur est connu (interroger 2 pers) </t>
  </si>
  <si>
    <t>Les connections electrique sont protégées par un carter</t>
  </si>
  <si>
    <t>Test ESD à faire sur 2 personnes</t>
  </si>
  <si>
    <t>Toutes les allées de circulation sont dégagées</t>
  </si>
  <si>
    <t>L'emplacement du rince-œil et des extincteurs est connu</t>
  </si>
  <si>
    <t>Les collaborateurs connaissent la procédure d'évacuation de l'établissement</t>
  </si>
  <si>
    <t>Le tri des déchets est respecté</t>
  </si>
  <si>
    <t>Toutes les personnes du périmetre doivent avoir des chaussures de sécurités</t>
  </si>
  <si>
    <t>QUALMARK : Les régles de sécurité des locaux tests sont connues et respectées de tous</t>
  </si>
  <si>
    <t>Risques electriques: Personne de non habilité dans les zones à risque électrique, toutes les chaines sont fermées</t>
  </si>
  <si>
    <t>Le cheminement des alimentations cables et fils sont sans risque pour le personnel</t>
  </si>
  <si>
    <t>Fiches de sécurités aux postes: Tous les postes sont équipés de leurs propre fiches de sécurités</t>
  </si>
  <si>
    <t>Les carters sont en bon état et non shunté</t>
  </si>
  <si>
    <t>Vérifier la conformité IP2x sur 2 postes</t>
  </si>
  <si>
    <t>Emargement ESD : Vérifier que le cahier a été correctement renseigné</t>
  </si>
  <si>
    <t>Vérifier auprès de 2 personnes la présence de son habilitation électrique</t>
  </si>
  <si>
    <t>Score 5S</t>
  </si>
  <si>
    <t>Score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</si>
</sst>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  <charset val="1"/>
    </font>
    <font>
      <u/>
      <sz val="10"/>
      <color indexed="12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9" fontId="7" fillId="0" borderId="0"/>
  </cellStyleXfs>
  <cellXfs count="12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4" fontId="3" fillId="2" borderId="0" xfId="0" applyNumberFormat="1" applyFont="1" applyFill="1" applyAlignment="1">
      <alignment horizontal="center" vertical="center"/>
    </xf>
    <xf numFmtId="14" fontId="0" fillId="2" borderId="0" xfId="0" applyNumberForma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/>
    <xf numFmtId="14" fontId="3" fillId="3" borderId="1" xfId="0" applyNumberFormat="1" applyFont="1" applyFill="1" applyBorder="1" applyAlignment="1">
      <alignment horizontal="center"/>
    </xf>
    <xf numFmtId="49" fontId="0" fillId="2" borderId="0" xfId="0" applyNumberFormat="1" applyFill="1"/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9" fontId="0" fillId="2" borderId="0" xfId="0" applyNumberFormat="1" applyFill="1" applyBorder="1"/>
    <xf numFmtId="49" fontId="0" fillId="0" borderId="0" xfId="0" applyNumberFormat="1"/>
    <xf numFmtId="0" fontId="3" fillId="7" borderId="2" xfId="0" applyFont="1" applyFill="1" applyBorder="1" applyAlignment="1">
      <alignment horizontal="center" vertical="center"/>
    </xf>
    <xf numFmtId="1" fontId="0" fillId="7" borderId="0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/>
    <xf numFmtId="49" fontId="0" fillId="7" borderId="0" xfId="0" applyNumberFormat="1" applyFont="1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/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164" fontId="0" fillId="2" borderId="0" xfId="0" applyNumberFormat="1" applyFill="1"/>
    <xf numFmtId="164" fontId="0" fillId="2" borderId="0" xfId="0" applyNumberFormat="1" applyFill="1" applyBorder="1"/>
    <xf numFmtId="0" fontId="3" fillId="8" borderId="7" xfId="0" applyFon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4" fontId="0" fillId="2" borderId="0" xfId="0" applyNumberFormat="1" applyFill="1"/>
    <xf numFmtId="1" fontId="0" fillId="2" borderId="0" xfId="0" applyNumberFormat="1" applyFill="1"/>
    <xf numFmtId="0" fontId="0" fillId="8" borderId="3" xfId="0" applyFill="1" applyBorder="1" applyAlignment="1">
      <alignment horizontal="left"/>
    </xf>
    <xf numFmtId="0" fontId="0" fillId="2" borderId="0" xfId="0" applyNumberFormat="1" applyFill="1"/>
    <xf numFmtId="0" fontId="3" fillId="8" borderId="10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0" borderId="3" xfId="0" applyFill="1" applyBorder="1"/>
    <xf numFmtId="1" fontId="0" fillId="9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10" borderId="7" xfId="0" applyFont="1" applyFill="1" applyBorder="1" applyAlignment="1">
      <alignment horizontal="center" vertical="center"/>
    </xf>
    <xf numFmtId="0" fontId="0" fillId="10" borderId="3" xfId="0" applyFill="1" applyBorder="1" applyAlignment="1"/>
    <xf numFmtId="0" fontId="3" fillId="10" borderId="1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3" xfId="0" applyFill="1" applyBorder="1" applyAlignment="1"/>
    <xf numFmtId="0" fontId="3" fillId="11" borderId="7" xfId="0" applyFont="1" applyFill="1" applyBorder="1" applyAlignment="1">
      <alignment horizontal="center" vertical="center"/>
    </xf>
    <xf numFmtId="0" fontId="0" fillId="11" borderId="3" xfId="0" applyFill="1" applyBorder="1"/>
    <xf numFmtId="0" fontId="3" fillId="11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/>
    <xf numFmtId="0" fontId="3" fillId="4" borderId="7" xfId="0" applyFont="1" applyFill="1" applyBorder="1" applyAlignment="1">
      <alignment horizontal="center" vertical="center"/>
    </xf>
    <xf numFmtId="0" fontId="0" fillId="4" borderId="3" xfId="0" applyFill="1" applyBorder="1"/>
    <xf numFmtId="0" fontId="3" fillId="4" borderId="10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12" borderId="3" xfId="0" applyFill="1" applyBorder="1" applyAlignment="1"/>
    <xf numFmtId="0" fontId="3" fillId="12" borderId="7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13" borderId="3" xfId="0" applyFill="1" applyBorder="1" applyAlignment="1"/>
    <xf numFmtId="0" fontId="3" fillId="13" borderId="7" xfId="0" applyFont="1" applyFill="1" applyBorder="1" applyAlignment="1">
      <alignment horizontal="center" vertical="center"/>
    </xf>
    <xf numFmtId="0" fontId="0" fillId="13" borderId="3" xfId="0" applyFill="1" applyBorder="1"/>
    <xf numFmtId="0" fontId="0" fillId="9" borderId="1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3" fillId="13" borderId="10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" fontId="0" fillId="0" borderId="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/>
    <xf numFmtId="2" fontId="0" fillId="2" borderId="0" xfId="0" applyNumberFormat="1" applyFill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6" fillId="2" borderId="0" xfId="1" applyFont="1" applyFill="1" applyBorder="1" applyAlignment="1">
      <alignment horizontal="center"/>
    </xf>
    <xf numFmtId="0" fontId="0" fillId="2" borderId="0" xfId="1" applyNumberFormat="1" applyFont="1" applyFill="1" applyBorder="1" applyAlignment="1">
      <alignment horizontal="center"/>
    </xf>
    <xf numFmtId="0" fontId="0" fillId="2" borderId="0" xfId="0" applyFont="1" applyFill="1" applyBorder="1"/>
    <xf numFmtId="1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</cellXfs>
  <cellStyles count="12">
    <cellStyle name="Excel Built-in Normal" xfId="2"/>
    <cellStyle name="Lien hypertexte 2" xfId="3"/>
    <cellStyle name="Normal" xfId="0" builtinId="0"/>
    <cellStyle name="Normal 2" xfId="4"/>
    <cellStyle name="Normal 2 2" xfId="5"/>
    <cellStyle name="Normal 3" xfId="6"/>
    <cellStyle name="Normal 4" xfId="7"/>
    <cellStyle name="Normal 5" xfId="8"/>
    <cellStyle name="Normal 6" xfId="9"/>
    <cellStyle name="Normal 7" xfId="10"/>
    <cellStyle name="Pourcentage" xfId="1" builtinId="5"/>
    <cellStyle name="Pourcentage 2" xfId="11"/>
  </cellStyles>
  <dxfs count="1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Accuei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</xdr:colOff>
      <xdr:row>0</xdr:row>
      <xdr:rowOff>272143</xdr:rowOff>
    </xdr:from>
    <xdr:to>
      <xdr:col>12</xdr:col>
      <xdr:colOff>179478</xdr:colOff>
      <xdr:row>1</xdr:row>
      <xdr:rowOff>398117</xdr:rowOff>
    </xdr:to>
    <xdr:sp macro="" textlink="">
      <xdr:nvSpPr>
        <xdr:cNvPr id="2" name="Title 3"/>
        <xdr:cNvSpPr>
          <a:spLocks noGrp="1"/>
        </xdr:cNvSpPr>
      </xdr:nvSpPr>
      <xdr:spPr>
        <a:xfrm>
          <a:off x="1766207" y="272143"/>
          <a:ext cx="10976746" cy="706999"/>
        </a:xfrm>
        <a:prstGeom prst="rect">
          <a:avLst/>
        </a:prstGeom>
      </xdr:spPr>
      <xdr:txBody>
        <a:bodyPr vert="horz" wrap="square" lIns="0" tIns="60949" rIns="0" bIns="60949" rtlCol="0" anchor="ctr">
          <a:noAutofit/>
        </a:bodyPr>
        <a:lstStyle>
          <a:lvl1pPr algn="l" defTabSz="1218987" rtl="0" eaLnBrk="1" latinLnBrk="0" hangingPunct="1">
            <a:spcBef>
              <a:spcPct val="0"/>
            </a:spcBef>
            <a:buNone/>
            <a:defRPr sz="3600" kern="1200">
              <a:solidFill>
                <a:schemeClr val="tx1">
                  <a:lumMod val="75000"/>
                  <a:lumOff val="25000"/>
                </a:schemeClr>
              </a:solidFill>
              <a:latin typeface="+mj-lt"/>
              <a:ea typeface="+mj-ea"/>
              <a:cs typeface="Arial" panose="020B0604020202020204" pitchFamily="34" charset="0"/>
            </a:defRPr>
          </a:lvl1pPr>
        </a:lstStyle>
        <a:p>
          <a:r>
            <a:rPr lang="en-IN"/>
            <a:t>Données 2017</a:t>
          </a:r>
          <a:endParaRPr lang="en-US"/>
        </a:p>
      </xdr:txBody>
    </xdr:sp>
    <xdr:clientData/>
  </xdr:twoCellAnchor>
  <xdr:twoCellAnchor editAs="oneCell">
    <xdr:from>
      <xdr:col>0</xdr:col>
      <xdr:colOff>13607</xdr:colOff>
      <xdr:row>0</xdr:row>
      <xdr:rowOff>108857</xdr:rowOff>
    </xdr:from>
    <xdr:to>
      <xdr:col>1</xdr:col>
      <xdr:colOff>194582</xdr:colOff>
      <xdr:row>1</xdr:row>
      <xdr:rowOff>489857</xdr:rowOff>
    </xdr:to>
    <xdr:pic>
      <xdr:nvPicPr>
        <xdr:cNvPr id="3" name="Imag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8857"/>
          <a:ext cx="15335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P%205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onstat"/>
      <sheetName val="Action"/>
      <sheetName val="Synthèse"/>
      <sheetName val="Data"/>
      <sheetName val="SSE"/>
      <sheetName val="FLUX"/>
      <sheetName val="DRP"/>
      <sheetName val="PILOTAGE"/>
      <sheetName val="EFFICACITE"/>
      <sheetName val="IGP"/>
      <sheetName val="ROOTCAUSE"/>
      <sheetName val="Suivi de chantiers"/>
      <sheetName val="Plan d'actions"/>
      <sheetName val="Chantiers clôtur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762"/>
  <sheetViews>
    <sheetView showGridLines="0" showRowColHeaders="0" tabSelected="1" zoomScale="70" zoomScaleNormal="70" workbookViewId="0">
      <pane xSplit="1" topLeftCell="B1" activePane="topRight" state="frozen"/>
      <selection pane="topRight" activeCell="AZ95" sqref="AZ95"/>
    </sheetView>
  </sheetViews>
  <sheetFormatPr baseColWidth="10" defaultRowHeight="15" x14ac:dyDescent="0.25"/>
  <cols>
    <col min="1" max="1" width="20.28515625" style="120" customWidth="1"/>
    <col min="2" max="2" width="6" style="120" customWidth="1"/>
    <col min="3" max="3" width="107.140625" customWidth="1"/>
    <col min="4" max="4" width="5.85546875" customWidth="1"/>
    <col min="5" max="55" width="6.140625" customWidth="1"/>
    <col min="56" max="56" width="11.42578125" style="2" customWidth="1"/>
    <col min="57" max="57" width="28.28515625" style="121" customWidth="1"/>
    <col min="58" max="59" width="31" customWidth="1"/>
    <col min="60" max="60" width="12" style="2" customWidth="1"/>
    <col min="61" max="61" width="17.28515625" style="1" customWidth="1"/>
    <col min="62" max="62" width="25.28515625" style="2" customWidth="1"/>
    <col min="63" max="64" width="12" style="2" customWidth="1"/>
    <col min="65" max="107" width="11.42578125" style="2" customWidth="1"/>
    <col min="108" max="133" width="11.42578125" style="2"/>
  </cols>
  <sheetData>
    <row r="1" spans="1:133" ht="45.75" customHeigh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3" t="s">
        <v>0</v>
      </c>
      <c r="BF1" s="3"/>
      <c r="BG1" s="3"/>
      <c r="BI1" s="4"/>
      <c r="BJ1" s="5"/>
    </row>
    <row r="2" spans="1:133" ht="48" customHeight="1" x14ac:dyDescent="0.25">
      <c r="A2" s="6" t="s">
        <v>1</v>
      </c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E2" s="8" t="s">
        <v>2</v>
      </c>
      <c r="BF2" s="9" t="s">
        <v>3</v>
      </c>
      <c r="BG2" s="9" t="s">
        <v>4</v>
      </c>
      <c r="BI2" s="10" t="s">
        <v>5</v>
      </c>
      <c r="BJ2" s="11"/>
    </row>
    <row r="3" spans="1:133" s="20" customFormat="1" x14ac:dyDescent="0.25">
      <c r="A3" s="12" t="s">
        <v>6</v>
      </c>
      <c r="B3" s="12" t="s">
        <v>7</v>
      </c>
      <c r="C3" s="13" t="s">
        <v>8</v>
      </c>
      <c r="D3" s="14">
        <v>42737</v>
      </c>
      <c r="E3" s="14">
        <v>42744</v>
      </c>
      <c r="F3" s="14">
        <v>42751</v>
      </c>
      <c r="G3" s="14">
        <v>42758</v>
      </c>
      <c r="H3" s="14">
        <v>42765</v>
      </c>
      <c r="I3" s="14">
        <v>42772</v>
      </c>
      <c r="J3" s="14">
        <v>42779</v>
      </c>
      <c r="K3" s="14">
        <v>42786</v>
      </c>
      <c r="L3" s="14">
        <v>42793</v>
      </c>
      <c r="M3" s="14">
        <v>42800</v>
      </c>
      <c r="N3" s="14">
        <v>42807</v>
      </c>
      <c r="O3" s="14">
        <v>42814</v>
      </c>
      <c r="P3" s="14">
        <v>42821</v>
      </c>
      <c r="Q3" s="14">
        <v>42828</v>
      </c>
      <c r="R3" s="14">
        <v>42835</v>
      </c>
      <c r="S3" s="14">
        <v>42842</v>
      </c>
      <c r="T3" s="14">
        <v>42849</v>
      </c>
      <c r="U3" s="14">
        <v>42856</v>
      </c>
      <c r="V3" s="14">
        <v>42863</v>
      </c>
      <c r="W3" s="14">
        <v>42870</v>
      </c>
      <c r="X3" s="14">
        <v>42877</v>
      </c>
      <c r="Y3" s="14">
        <v>42884</v>
      </c>
      <c r="Z3" s="14">
        <v>42891</v>
      </c>
      <c r="AA3" s="14">
        <v>42898</v>
      </c>
      <c r="AB3" s="14">
        <v>42905</v>
      </c>
      <c r="AC3" s="14">
        <v>42912</v>
      </c>
      <c r="AD3" s="14">
        <v>42919</v>
      </c>
      <c r="AE3" s="14">
        <v>42926</v>
      </c>
      <c r="AF3" s="14">
        <v>42933</v>
      </c>
      <c r="AG3" s="14">
        <v>42940</v>
      </c>
      <c r="AH3" s="14">
        <v>42947</v>
      </c>
      <c r="AI3" s="14">
        <v>42954</v>
      </c>
      <c r="AJ3" s="14">
        <v>42961</v>
      </c>
      <c r="AK3" s="14">
        <v>42968</v>
      </c>
      <c r="AL3" s="14">
        <v>42975</v>
      </c>
      <c r="AM3" s="14">
        <v>42982</v>
      </c>
      <c r="AN3" s="14">
        <v>42989</v>
      </c>
      <c r="AO3" s="14">
        <v>42996</v>
      </c>
      <c r="AP3" s="14">
        <v>43003</v>
      </c>
      <c r="AQ3" s="14">
        <v>43010</v>
      </c>
      <c r="AR3" s="14">
        <v>43017</v>
      </c>
      <c r="AS3" s="14">
        <v>43024</v>
      </c>
      <c r="AT3" s="14">
        <v>43031</v>
      </c>
      <c r="AU3" s="14">
        <v>43038</v>
      </c>
      <c r="AV3" s="14">
        <v>43045</v>
      </c>
      <c r="AW3" s="14">
        <v>43052</v>
      </c>
      <c r="AX3" s="14">
        <v>43059</v>
      </c>
      <c r="AY3" s="14">
        <v>43066</v>
      </c>
      <c r="AZ3" s="14">
        <v>43073</v>
      </c>
      <c r="BA3" s="14">
        <v>43080</v>
      </c>
      <c r="BB3" s="14">
        <v>43087</v>
      </c>
      <c r="BC3" s="14">
        <v>43094</v>
      </c>
      <c r="BD3" s="15"/>
      <c r="BE3" s="16" t="s">
        <v>9</v>
      </c>
      <c r="BF3" s="17" t="s">
        <v>9</v>
      </c>
      <c r="BG3" s="18" t="s">
        <v>10</v>
      </c>
      <c r="BH3" s="15"/>
      <c r="BI3" s="18" t="s">
        <v>10</v>
      </c>
      <c r="BJ3" s="19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</row>
    <row r="4" spans="1:133" s="20" customFormat="1" hidden="1" x14ac:dyDescent="0.25">
      <c r="A4" s="21" t="s">
        <v>11</v>
      </c>
      <c r="B4" s="21"/>
      <c r="C4" s="21" t="s">
        <v>12</v>
      </c>
      <c r="D4" s="22">
        <f t="shared" ref="D4:AI4" ca="1" si="0">IF(AND(OR(D3&lt;=WEEKNUM(TODAY()),$C$2&lt;YEAR(TODAY()))),$G$91-SUM(D18:D26),"")</f>
        <v>0</v>
      </c>
      <c r="E4" s="22">
        <f t="shared" ca="1" si="0"/>
        <v>0</v>
      </c>
      <c r="F4" s="22">
        <f t="shared" ca="1" si="0"/>
        <v>-9</v>
      </c>
      <c r="G4" s="22">
        <f t="shared" ca="1" si="0"/>
        <v>0</v>
      </c>
      <c r="H4" s="22">
        <f t="shared" ca="1" si="0"/>
        <v>0</v>
      </c>
      <c r="I4" s="22">
        <f t="shared" ca="1" si="0"/>
        <v>-8</v>
      </c>
      <c r="J4" s="22">
        <f t="shared" ca="1" si="0"/>
        <v>0</v>
      </c>
      <c r="K4" s="22">
        <f t="shared" ca="1" si="0"/>
        <v>0</v>
      </c>
      <c r="L4" s="22">
        <f t="shared" ca="1" si="0"/>
        <v>-9</v>
      </c>
      <c r="M4" s="22">
        <f t="shared" ca="1" si="0"/>
        <v>0</v>
      </c>
      <c r="N4" s="22">
        <f t="shared" ca="1" si="0"/>
        <v>0</v>
      </c>
      <c r="O4" s="22">
        <f t="shared" ca="1" si="0"/>
        <v>-8</v>
      </c>
      <c r="P4" s="22">
        <f t="shared" ca="1" si="0"/>
        <v>0</v>
      </c>
      <c r="Q4" s="22">
        <f t="shared" ca="1" si="0"/>
        <v>0</v>
      </c>
      <c r="R4" s="22">
        <f t="shared" ca="1" si="0"/>
        <v>-8</v>
      </c>
      <c r="S4" s="22">
        <f t="shared" ca="1" si="0"/>
        <v>0</v>
      </c>
      <c r="T4" s="22">
        <f t="shared" ca="1" si="0"/>
        <v>0</v>
      </c>
      <c r="U4" s="22">
        <f t="shared" ca="1" si="0"/>
        <v>-9</v>
      </c>
      <c r="V4" s="22">
        <f t="shared" ca="1" si="0"/>
        <v>0</v>
      </c>
      <c r="W4" s="22">
        <f t="shared" ca="1" si="0"/>
        <v>0</v>
      </c>
      <c r="X4" s="22">
        <f t="shared" ca="1" si="0"/>
        <v>-9</v>
      </c>
      <c r="Y4" s="22">
        <f t="shared" ca="1" si="0"/>
        <v>0</v>
      </c>
      <c r="Z4" s="22">
        <f t="shared" ca="1" si="0"/>
        <v>0</v>
      </c>
      <c r="AA4" s="22">
        <f t="shared" ca="1" si="0"/>
        <v>-8</v>
      </c>
      <c r="AB4" s="22">
        <f t="shared" ca="1" si="0"/>
        <v>0</v>
      </c>
      <c r="AC4" s="22">
        <f t="shared" ca="1" si="0"/>
        <v>0</v>
      </c>
      <c r="AD4" s="22">
        <f t="shared" ca="1" si="0"/>
        <v>-8</v>
      </c>
      <c r="AE4" s="22">
        <f t="shared" ca="1" si="0"/>
        <v>0</v>
      </c>
      <c r="AF4" s="22">
        <f t="shared" ca="1" si="0"/>
        <v>0</v>
      </c>
      <c r="AG4" s="22">
        <f t="shared" ca="1" si="0"/>
        <v>0</v>
      </c>
      <c r="AH4" s="22">
        <f t="shared" ca="1" si="0"/>
        <v>0</v>
      </c>
      <c r="AI4" s="22">
        <f t="shared" ca="1" si="0"/>
        <v>0</v>
      </c>
      <c r="AJ4" s="22">
        <f t="shared" ref="AJ4:BC4" ca="1" si="1">IF(AND(OR(AJ3&lt;=WEEKNUM(TODAY()),$C$2&lt;YEAR(TODAY()))),$G$91-SUM(AJ18:AJ26),"")</f>
        <v>0</v>
      </c>
      <c r="AK4" s="22">
        <f t="shared" ca="1" si="1"/>
        <v>0</v>
      </c>
      <c r="AL4" s="22">
        <f t="shared" ca="1" si="1"/>
        <v>0</v>
      </c>
      <c r="AM4" s="22">
        <f t="shared" ca="1" si="1"/>
        <v>0</v>
      </c>
      <c r="AN4" s="22">
        <f t="shared" ca="1" si="1"/>
        <v>0</v>
      </c>
      <c r="AO4" s="22">
        <f t="shared" ca="1" si="1"/>
        <v>0</v>
      </c>
      <c r="AP4" s="22">
        <f t="shared" ca="1" si="1"/>
        <v>0</v>
      </c>
      <c r="AQ4" s="22">
        <f t="shared" ca="1" si="1"/>
        <v>0</v>
      </c>
      <c r="AR4" s="22">
        <f t="shared" ca="1" si="1"/>
        <v>0</v>
      </c>
      <c r="AS4" s="22">
        <f t="shared" ca="1" si="1"/>
        <v>0</v>
      </c>
      <c r="AT4" s="22">
        <f t="shared" ca="1" si="1"/>
        <v>0</v>
      </c>
      <c r="AU4" s="22">
        <f t="shared" ca="1" si="1"/>
        <v>0</v>
      </c>
      <c r="AV4" s="22">
        <f t="shared" ca="1" si="1"/>
        <v>0</v>
      </c>
      <c r="AW4" s="22">
        <f t="shared" ca="1" si="1"/>
        <v>0</v>
      </c>
      <c r="AX4" s="22">
        <f t="shared" ca="1" si="1"/>
        <v>0</v>
      </c>
      <c r="AY4" s="22">
        <f t="shared" ca="1" si="1"/>
        <v>0</v>
      </c>
      <c r="AZ4" s="22">
        <f t="shared" ca="1" si="1"/>
        <v>0</v>
      </c>
      <c r="BA4" s="22">
        <f t="shared" ca="1" si="1"/>
        <v>0</v>
      </c>
      <c r="BB4" s="22">
        <f t="shared" ca="1" si="1"/>
        <v>0</v>
      </c>
      <c r="BC4" s="22">
        <f t="shared" ca="1" si="1"/>
        <v>0</v>
      </c>
      <c r="BD4" s="15"/>
      <c r="BE4" s="23">
        <f ca="1">AVERAGE(AH4:BC4)</f>
        <v>0</v>
      </c>
      <c r="BF4" s="24">
        <f ca="1">AVERAGE(AJ4:BE4)</f>
        <v>0</v>
      </c>
      <c r="BG4" s="25">
        <f ca="1">AVERAGE(AK4:BF4)</f>
        <v>0</v>
      </c>
      <c r="BH4" s="15"/>
      <c r="BI4" s="26"/>
      <c r="BJ4" s="19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</row>
    <row r="5" spans="1:133" s="20" customFormat="1" hidden="1" x14ac:dyDescent="0.25">
      <c r="A5" s="21" t="s">
        <v>13</v>
      </c>
      <c r="B5" s="27"/>
      <c r="C5" s="28"/>
      <c r="D5" s="29">
        <f t="shared" ref="D5:BC5" si="2">$G$91*$G$97</f>
        <v>0</v>
      </c>
      <c r="E5" s="30">
        <f t="shared" si="2"/>
        <v>0</v>
      </c>
      <c r="F5" s="30">
        <f t="shared" si="2"/>
        <v>0</v>
      </c>
      <c r="G5" s="30">
        <f t="shared" si="2"/>
        <v>0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si="2"/>
        <v>0</v>
      </c>
      <c r="U5" s="30">
        <f t="shared" si="2"/>
        <v>0</v>
      </c>
      <c r="V5" s="30">
        <f t="shared" si="2"/>
        <v>0</v>
      </c>
      <c r="W5" s="30">
        <f t="shared" si="2"/>
        <v>0</v>
      </c>
      <c r="X5" s="30">
        <f t="shared" si="2"/>
        <v>0</v>
      </c>
      <c r="Y5" s="30">
        <f t="shared" si="2"/>
        <v>0</v>
      </c>
      <c r="Z5" s="30">
        <f t="shared" si="2"/>
        <v>0</v>
      </c>
      <c r="AA5" s="30">
        <f t="shared" si="2"/>
        <v>0</v>
      </c>
      <c r="AB5" s="30">
        <f t="shared" si="2"/>
        <v>0</v>
      </c>
      <c r="AC5" s="30">
        <f t="shared" si="2"/>
        <v>0</v>
      </c>
      <c r="AD5" s="30">
        <f t="shared" si="2"/>
        <v>0</v>
      </c>
      <c r="AE5" s="30">
        <f t="shared" si="2"/>
        <v>0</v>
      </c>
      <c r="AF5" s="30">
        <f t="shared" si="2"/>
        <v>0</v>
      </c>
      <c r="AG5" s="30">
        <f t="shared" si="2"/>
        <v>0</v>
      </c>
      <c r="AH5" s="30">
        <f t="shared" si="2"/>
        <v>0</v>
      </c>
      <c r="AI5" s="30">
        <f t="shared" si="2"/>
        <v>0</v>
      </c>
      <c r="AJ5" s="30">
        <f t="shared" si="2"/>
        <v>0</v>
      </c>
      <c r="AK5" s="30">
        <f t="shared" si="2"/>
        <v>0</v>
      </c>
      <c r="AL5" s="30">
        <f t="shared" si="2"/>
        <v>0</v>
      </c>
      <c r="AM5" s="30">
        <f t="shared" si="2"/>
        <v>0</v>
      </c>
      <c r="AN5" s="30">
        <f t="shared" si="2"/>
        <v>0</v>
      </c>
      <c r="AO5" s="30">
        <f t="shared" si="2"/>
        <v>0</v>
      </c>
      <c r="AP5" s="30">
        <f t="shared" si="2"/>
        <v>0</v>
      </c>
      <c r="AQ5" s="30">
        <f t="shared" si="2"/>
        <v>0</v>
      </c>
      <c r="AR5" s="30">
        <f t="shared" si="2"/>
        <v>0</v>
      </c>
      <c r="AS5" s="30">
        <f t="shared" si="2"/>
        <v>0</v>
      </c>
      <c r="AT5" s="30">
        <f t="shared" si="2"/>
        <v>0</v>
      </c>
      <c r="AU5" s="30">
        <f t="shared" si="2"/>
        <v>0</v>
      </c>
      <c r="AV5" s="30">
        <f t="shared" si="2"/>
        <v>0</v>
      </c>
      <c r="AW5" s="30">
        <f t="shared" si="2"/>
        <v>0</v>
      </c>
      <c r="AX5" s="30">
        <f t="shared" si="2"/>
        <v>0</v>
      </c>
      <c r="AY5" s="30">
        <f t="shared" si="2"/>
        <v>0</v>
      </c>
      <c r="AZ5" s="30">
        <f t="shared" si="2"/>
        <v>0</v>
      </c>
      <c r="BA5" s="30">
        <f t="shared" si="2"/>
        <v>0</v>
      </c>
      <c r="BB5" s="30">
        <f t="shared" si="2"/>
        <v>0</v>
      </c>
      <c r="BC5" s="30">
        <f t="shared" si="2"/>
        <v>0</v>
      </c>
      <c r="BD5" s="15"/>
      <c r="BE5" s="23">
        <f t="shared" ref="BE5:BE17" si="3">AVERAGE(AH5:BC5)</f>
        <v>0</v>
      </c>
      <c r="BF5" s="24">
        <f t="shared" ref="BF5:BG17" si="4">AVERAGE(AJ5:BE5)</f>
        <v>0</v>
      </c>
      <c r="BG5" s="25">
        <f t="shared" si="4"/>
        <v>0</v>
      </c>
      <c r="BH5" s="15"/>
      <c r="BI5" s="26"/>
      <c r="BJ5" s="19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</row>
    <row r="6" spans="1:133" s="20" customFormat="1" hidden="1" x14ac:dyDescent="0.25">
      <c r="A6" s="21" t="s">
        <v>14</v>
      </c>
      <c r="B6" s="27"/>
      <c r="C6" s="21" t="s">
        <v>12</v>
      </c>
      <c r="D6" s="30">
        <f t="shared" ref="D6:BC6" ca="1" si="5">IF(AND(OR(D3&lt;=WEEKNUM(TODAY()),$C$2&lt;YEAR(TODAY()))),$G$92-SUM(D67:D81),"")</f>
        <v>0</v>
      </c>
      <c r="E6" s="30">
        <f t="shared" ca="1" si="5"/>
        <v>0</v>
      </c>
      <c r="F6" s="30">
        <f t="shared" ca="1" si="5"/>
        <v>-13</v>
      </c>
      <c r="G6" s="30">
        <f t="shared" ca="1" si="5"/>
        <v>0</v>
      </c>
      <c r="H6" s="30">
        <f t="shared" ca="1" si="5"/>
        <v>0</v>
      </c>
      <c r="I6" s="30">
        <f t="shared" ca="1" si="5"/>
        <v>-14</v>
      </c>
      <c r="J6" s="30">
        <f t="shared" ca="1" si="5"/>
        <v>0</v>
      </c>
      <c r="K6" s="30">
        <f t="shared" ca="1" si="5"/>
        <v>0</v>
      </c>
      <c r="L6" s="30">
        <f t="shared" ca="1" si="5"/>
        <v>-13</v>
      </c>
      <c r="M6" s="30">
        <f t="shared" ca="1" si="5"/>
        <v>0</v>
      </c>
      <c r="N6" s="30">
        <f t="shared" ca="1" si="5"/>
        <v>0</v>
      </c>
      <c r="O6" s="30">
        <f t="shared" ca="1" si="5"/>
        <v>-13</v>
      </c>
      <c r="P6" s="30">
        <f t="shared" ca="1" si="5"/>
        <v>0</v>
      </c>
      <c r="Q6" s="30">
        <f t="shared" ca="1" si="5"/>
        <v>0</v>
      </c>
      <c r="R6" s="30">
        <f t="shared" ca="1" si="5"/>
        <v>-14</v>
      </c>
      <c r="S6" s="30">
        <f t="shared" ca="1" si="5"/>
        <v>0</v>
      </c>
      <c r="T6" s="30">
        <f t="shared" ca="1" si="5"/>
        <v>0</v>
      </c>
      <c r="U6" s="30">
        <f t="shared" ca="1" si="5"/>
        <v>-11</v>
      </c>
      <c r="V6" s="30">
        <f t="shared" ca="1" si="5"/>
        <v>0</v>
      </c>
      <c r="W6" s="30">
        <f t="shared" ca="1" si="5"/>
        <v>0</v>
      </c>
      <c r="X6" s="30">
        <f t="shared" ca="1" si="5"/>
        <v>-15</v>
      </c>
      <c r="Y6" s="30">
        <f t="shared" ca="1" si="5"/>
        <v>0</v>
      </c>
      <c r="Z6" s="30">
        <f t="shared" ca="1" si="5"/>
        <v>0</v>
      </c>
      <c r="AA6" s="30">
        <f t="shared" ca="1" si="5"/>
        <v>-14</v>
      </c>
      <c r="AB6" s="30">
        <f t="shared" ca="1" si="5"/>
        <v>0</v>
      </c>
      <c r="AC6" s="30">
        <f t="shared" ca="1" si="5"/>
        <v>0</v>
      </c>
      <c r="AD6" s="30">
        <f t="shared" ca="1" si="5"/>
        <v>-14</v>
      </c>
      <c r="AE6" s="30">
        <f t="shared" ca="1" si="5"/>
        <v>0</v>
      </c>
      <c r="AF6" s="30">
        <f t="shared" ca="1" si="5"/>
        <v>0</v>
      </c>
      <c r="AG6" s="30">
        <f t="shared" ca="1" si="5"/>
        <v>0</v>
      </c>
      <c r="AH6" s="30">
        <f t="shared" ca="1" si="5"/>
        <v>0</v>
      </c>
      <c r="AI6" s="30">
        <f t="shared" ca="1" si="5"/>
        <v>0</v>
      </c>
      <c r="AJ6" s="30">
        <f t="shared" ca="1" si="5"/>
        <v>0</v>
      </c>
      <c r="AK6" s="30">
        <f t="shared" ca="1" si="5"/>
        <v>0</v>
      </c>
      <c r="AL6" s="30">
        <f t="shared" ca="1" si="5"/>
        <v>0</v>
      </c>
      <c r="AM6" s="30">
        <f t="shared" ca="1" si="5"/>
        <v>0</v>
      </c>
      <c r="AN6" s="30">
        <f t="shared" ca="1" si="5"/>
        <v>0</v>
      </c>
      <c r="AO6" s="30">
        <f t="shared" ca="1" si="5"/>
        <v>0</v>
      </c>
      <c r="AP6" s="30">
        <f t="shared" ca="1" si="5"/>
        <v>0</v>
      </c>
      <c r="AQ6" s="30">
        <f t="shared" ca="1" si="5"/>
        <v>0</v>
      </c>
      <c r="AR6" s="30">
        <f t="shared" ca="1" si="5"/>
        <v>0</v>
      </c>
      <c r="AS6" s="30">
        <f t="shared" ca="1" si="5"/>
        <v>0</v>
      </c>
      <c r="AT6" s="30">
        <f t="shared" ca="1" si="5"/>
        <v>0</v>
      </c>
      <c r="AU6" s="30">
        <f t="shared" ca="1" si="5"/>
        <v>0</v>
      </c>
      <c r="AV6" s="30">
        <f t="shared" ca="1" si="5"/>
        <v>0</v>
      </c>
      <c r="AW6" s="30">
        <f t="shared" ca="1" si="5"/>
        <v>0</v>
      </c>
      <c r="AX6" s="30">
        <f t="shared" ca="1" si="5"/>
        <v>0</v>
      </c>
      <c r="AY6" s="30">
        <f t="shared" ca="1" si="5"/>
        <v>0</v>
      </c>
      <c r="AZ6" s="30">
        <f t="shared" ca="1" si="5"/>
        <v>0</v>
      </c>
      <c r="BA6" s="30">
        <f t="shared" ca="1" si="5"/>
        <v>0</v>
      </c>
      <c r="BB6" s="30">
        <f t="shared" ca="1" si="5"/>
        <v>0</v>
      </c>
      <c r="BC6" s="30">
        <f t="shared" ca="1" si="5"/>
        <v>0</v>
      </c>
      <c r="BD6" s="15"/>
      <c r="BE6" s="23">
        <f t="shared" ca="1" si="3"/>
        <v>0</v>
      </c>
      <c r="BF6" s="24">
        <f t="shared" ca="1" si="4"/>
        <v>0</v>
      </c>
      <c r="BG6" s="25">
        <f t="shared" ca="1" si="4"/>
        <v>0</v>
      </c>
      <c r="BH6" s="15"/>
      <c r="BI6" s="26"/>
      <c r="BJ6" s="19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</row>
    <row r="7" spans="1:133" s="20" customFormat="1" hidden="1" x14ac:dyDescent="0.25">
      <c r="A7" s="21" t="s">
        <v>15</v>
      </c>
      <c r="B7" s="27"/>
      <c r="C7" s="28"/>
      <c r="D7" s="30">
        <f t="shared" ref="D7:BC7" si="6">$G$92*$G$97</f>
        <v>0</v>
      </c>
      <c r="E7" s="30">
        <f t="shared" si="6"/>
        <v>0</v>
      </c>
      <c r="F7" s="30">
        <f t="shared" si="6"/>
        <v>0</v>
      </c>
      <c r="G7" s="30">
        <f t="shared" si="6"/>
        <v>0</v>
      </c>
      <c r="H7" s="30">
        <f t="shared" si="6"/>
        <v>0</v>
      </c>
      <c r="I7" s="30">
        <f t="shared" si="6"/>
        <v>0</v>
      </c>
      <c r="J7" s="30">
        <f t="shared" si="6"/>
        <v>0</v>
      </c>
      <c r="K7" s="30">
        <f t="shared" si="6"/>
        <v>0</v>
      </c>
      <c r="L7" s="30">
        <f t="shared" si="6"/>
        <v>0</v>
      </c>
      <c r="M7" s="30">
        <f t="shared" si="6"/>
        <v>0</v>
      </c>
      <c r="N7" s="30">
        <f t="shared" si="6"/>
        <v>0</v>
      </c>
      <c r="O7" s="30">
        <f t="shared" si="6"/>
        <v>0</v>
      </c>
      <c r="P7" s="30">
        <f t="shared" si="6"/>
        <v>0</v>
      </c>
      <c r="Q7" s="30">
        <f t="shared" si="6"/>
        <v>0</v>
      </c>
      <c r="R7" s="30">
        <f t="shared" si="6"/>
        <v>0</v>
      </c>
      <c r="S7" s="30">
        <f t="shared" si="6"/>
        <v>0</v>
      </c>
      <c r="T7" s="30">
        <f t="shared" si="6"/>
        <v>0</v>
      </c>
      <c r="U7" s="30">
        <f t="shared" si="6"/>
        <v>0</v>
      </c>
      <c r="V7" s="30">
        <f t="shared" si="6"/>
        <v>0</v>
      </c>
      <c r="W7" s="30">
        <f t="shared" si="6"/>
        <v>0</v>
      </c>
      <c r="X7" s="30">
        <f t="shared" si="6"/>
        <v>0</v>
      </c>
      <c r="Y7" s="30">
        <f t="shared" si="6"/>
        <v>0</v>
      </c>
      <c r="Z7" s="30">
        <f t="shared" si="6"/>
        <v>0</v>
      </c>
      <c r="AA7" s="30">
        <f t="shared" si="6"/>
        <v>0</v>
      </c>
      <c r="AB7" s="30">
        <f t="shared" si="6"/>
        <v>0</v>
      </c>
      <c r="AC7" s="30">
        <f t="shared" si="6"/>
        <v>0</v>
      </c>
      <c r="AD7" s="30">
        <f t="shared" si="6"/>
        <v>0</v>
      </c>
      <c r="AE7" s="30">
        <f t="shared" si="6"/>
        <v>0</v>
      </c>
      <c r="AF7" s="30">
        <f t="shared" si="6"/>
        <v>0</v>
      </c>
      <c r="AG7" s="30">
        <f t="shared" si="6"/>
        <v>0</v>
      </c>
      <c r="AH7" s="30">
        <f t="shared" si="6"/>
        <v>0</v>
      </c>
      <c r="AI7" s="30">
        <f t="shared" si="6"/>
        <v>0</v>
      </c>
      <c r="AJ7" s="30">
        <f t="shared" si="6"/>
        <v>0</v>
      </c>
      <c r="AK7" s="30">
        <f t="shared" si="6"/>
        <v>0</v>
      </c>
      <c r="AL7" s="30">
        <f t="shared" si="6"/>
        <v>0</v>
      </c>
      <c r="AM7" s="30">
        <f t="shared" si="6"/>
        <v>0</v>
      </c>
      <c r="AN7" s="30">
        <f t="shared" si="6"/>
        <v>0</v>
      </c>
      <c r="AO7" s="30">
        <f t="shared" si="6"/>
        <v>0</v>
      </c>
      <c r="AP7" s="30">
        <f t="shared" si="6"/>
        <v>0</v>
      </c>
      <c r="AQ7" s="30">
        <f t="shared" si="6"/>
        <v>0</v>
      </c>
      <c r="AR7" s="30">
        <f t="shared" si="6"/>
        <v>0</v>
      </c>
      <c r="AS7" s="30">
        <f t="shared" si="6"/>
        <v>0</v>
      </c>
      <c r="AT7" s="30">
        <f t="shared" si="6"/>
        <v>0</v>
      </c>
      <c r="AU7" s="30">
        <f t="shared" si="6"/>
        <v>0</v>
      </c>
      <c r="AV7" s="30">
        <f t="shared" si="6"/>
        <v>0</v>
      </c>
      <c r="AW7" s="30">
        <f t="shared" si="6"/>
        <v>0</v>
      </c>
      <c r="AX7" s="30">
        <f t="shared" si="6"/>
        <v>0</v>
      </c>
      <c r="AY7" s="30">
        <f t="shared" si="6"/>
        <v>0</v>
      </c>
      <c r="AZ7" s="30">
        <f t="shared" si="6"/>
        <v>0</v>
      </c>
      <c r="BA7" s="30">
        <f t="shared" si="6"/>
        <v>0</v>
      </c>
      <c r="BB7" s="30">
        <f t="shared" si="6"/>
        <v>0</v>
      </c>
      <c r="BC7" s="30">
        <f t="shared" si="6"/>
        <v>0</v>
      </c>
      <c r="BD7" s="15"/>
      <c r="BE7" s="23">
        <f t="shared" si="3"/>
        <v>0</v>
      </c>
      <c r="BF7" s="24">
        <f t="shared" si="4"/>
        <v>0</v>
      </c>
      <c r="BG7" s="25">
        <f t="shared" si="4"/>
        <v>0</v>
      </c>
      <c r="BH7" s="15"/>
      <c r="BI7" s="26"/>
      <c r="BJ7" s="19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</row>
    <row r="8" spans="1:133" s="20" customFormat="1" hidden="1" x14ac:dyDescent="0.25">
      <c r="A8" s="21" t="s">
        <v>16</v>
      </c>
      <c r="B8" s="27"/>
      <c r="C8" s="21" t="s">
        <v>12</v>
      </c>
      <c r="D8" s="30">
        <f t="shared" ref="D8:BC8" ca="1" si="7">IF(AND(OR(D3&lt;=WEEKNUM(TODAY()),$C$2&lt;YEAR(TODAY()))),$G$93-SUM(D27:D39),"")</f>
        <v>-13</v>
      </c>
      <c r="E8" s="30">
        <f t="shared" ca="1" si="7"/>
        <v>0</v>
      </c>
      <c r="F8" s="30">
        <f t="shared" ca="1" si="7"/>
        <v>0</v>
      </c>
      <c r="G8" s="30">
        <f t="shared" ca="1" si="7"/>
        <v>-11</v>
      </c>
      <c r="H8" s="30">
        <f t="shared" ca="1" si="7"/>
        <v>0</v>
      </c>
      <c r="I8" s="30">
        <f t="shared" ca="1" si="7"/>
        <v>0</v>
      </c>
      <c r="J8" s="30">
        <f t="shared" ca="1" si="7"/>
        <v>-13</v>
      </c>
      <c r="K8" s="30">
        <f t="shared" ca="1" si="7"/>
        <v>0</v>
      </c>
      <c r="L8" s="30">
        <f t="shared" ca="1" si="7"/>
        <v>0</v>
      </c>
      <c r="M8" s="30">
        <f t="shared" ca="1" si="7"/>
        <v>-12</v>
      </c>
      <c r="N8" s="30">
        <f t="shared" ca="1" si="7"/>
        <v>0</v>
      </c>
      <c r="O8" s="30">
        <f t="shared" ca="1" si="7"/>
        <v>0</v>
      </c>
      <c r="P8" s="30">
        <f t="shared" ca="1" si="7"/>
        <v>-13</v>
      </c>
      <c r="Q8" s="30">
        <f t="shared" ca="1" si="7"/>
        <v>0</v>
      </c>
      <c r="R8" s="30">
        <f t="shared" ca="1" si="7"/>
        <v>0</v>
      </c>
      <c r="S8" s="30">
        <f t="shared" ca="1" si="7"/>
        <v>-11</v>
      </c>
      <c r="T8" s="30">
        <f t="shared" ca="1" si="7"/>
        <v>0</v>
      </c>
      <c r="U8" s="30">
        <f t="shared" ca="1" si="7"/>
        <v>0</v>
      </c>
      <c r="V8" s="30">
        <f t="shared" ca="1" si="7"/>
        <v>-13</v>
      </c>
      <c r="W8" s="30">
        <f t="shared" ca="1" si="7"/>
        <v>0</v>
      </c>
      <c r="X8" s="30">
        <f ca="1">IF(AND(OR(X3&lt;=WEEKNUM(TODAY()),$C$2&lt;YEAR(TODAY()))),$G$93-SUM(X27:X39),"")</f>
        <v>0</v>
      </c>
      <c r="Y8" s="30">
        <f t="shared" ca="1" si="7"/>
        <v>-10</v>
      </c>
      <c r="Z8" s="30">
        <f t="shared" ca="1" si="7"/>
        <v>0</v>
      </c>
      <c r="AA8" s="30">
        <f t="shared" ca="1" si="7"/>
        <v>0</v>
      </c>
      <c r="AB8" s="30">
        <f t="shared" ca="1" si="7"/>
        <v>-12</v>
      </c>
      <c r="AC8" s="30">
        <f t="shared" ca="1" si="7"/>
        <v>0</v>
      </c>
      <c r="AD8" s="30">
        <f t="shared" ca="1" si="7"/>
        <v>0</v>
      </c>
      <c r="AE8" s="30">
        <f t="shared" ca="1" si="7"/>
        <v>-13</v>
      </c>
      <c r="AF8" s="30">
        <f t="shared" ca="1" si="7"/>
        <v>0</v>
      </c>
      <c r="AG8" s="30">
        <f t="shared" ca="1" si="7"/>
        <v>0</v>
      </c>
      <c r="AH8" s="30">
        <f t="shared" ca="1" si="7"/>
        <v>0</v>
      </c>
      <c r="AI8" s="30">
        <f t="shared" ca="1" si="7"/>
        <v>0</v>
      </c>
      <c r="AJ8" s="30">
        <f t="shared" ca="1" si="7"/>
        <v>0</v>
      </c>
      <c r="AK8" s="30">
        <f t="shared" ca="1" si="7"/>
        <v>0</v>
      </c>
      <c r="AL8" s="30">
        <f t="shared" ca="1" si="7"/>
        <v>0</v>
      </c>
      <c r="AM8" s="30">
        <f t="shared" ca="1" si="7"/>
        <v>0</v>
      </c>
      <c r="AN8" s="30">
        <f t="shared" ca="1" si="7"/>
        <v>0</v>
      </c>
      <c r="AO8" s="30">
        <f t="shared" ca="1" si="7"/>
        <v>0</v>
      </c>
      <c r="AP8" s="30">
        <f t="shared" ca="1" si="7"/>
        <v>0</v>
      </c>
      <c r="AQ8" s="30">
        <f t="shared" ca="1" si="7"/>
        <v>0</v>
      </c>
      <c r="AR8" s="30">
        <f t="shared" ca="1" si="7"/>
        <v>0</v>
      </c>
      <c r="AS8" s="30">
        <f t="shared" ca="1" si="7"/>
        <v>0</v>
      </c>
      <c r="AT8" s="30">
        <f t="shared" ca="1" si="7"/>
        <v>0</v>
      </c>
      <c r="AU8" s="30">
        <f t="shared" ca="1" si="7"/>
        <v>0</v>
      </c>
      <c r="AV8" s="30">
        <f t="shared" ca="1" si="7"/>
        <v>0</v>
      </c>
      <c r="AW8" s="30">
        <f t="shared" ca="1" si="7"/>
        <v>0</v>
      </c>
      <c r="AX8" s="30">
        <f t="shared" ca="1" si="7"/>
        <v>0</v>
      </c>
      <c r="AY8" s="30">
        <f t="shared" ca="1" si="7"/>
        <v>0</v>
      </c>
      <c r="AZ8" s="30">
        <f t="shared" ca="1" si="7"/>
        <v>0</v>
      </c>
      <c r="BA8" s="30">
        <f t="shared" ca="1" si="7"/>
        <v>0</v>
      </c>
      <c r="BB8" s="30">
        <f t="shared" ca="1" si="7"/>
        <v>0</v>
      </c>
      <c r="BC8" s="30">
        <f t="shared" ca="1" si="7"/>
        <v>0</v>
      </c>
      <c r="BD8" s="31"/>
      <c r="BE8" s="23">
        <f t="shared" ca="1" si="3"/>
        <v>0</v>
      </c>
      <c r="BF8" s="24">
        <f t="shared" ca="1" si="4"/>
        <v>0</v>
      </c>
      <c r="BG8" s="25">
        <f t="shared" ca="1" si="4"/>
        <v>0</v>
      </c>
      <c r="BH8" s="31"/>
      <c r="BI8" s="32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</row>
    <row r="9" spans="1:133" s="20" customFormat="1" hidden="1" x14ac:dyDescent="0.25">
      <c r="A9" s="21" t="s">
        <v>17</v>
      </c>
      <c r="B9" s="27"/>
      <c r="C9" s="28"/>
      <c r="D9" s="30">
        <f t="shared" ref="D9:BC9" si="8">$G$93*$G$97</f>
        <v>0</v>
      </c>
      <c r="E9" s="30">
        <f t="shared" si="8"/>
        <v>0</v>
      </c>
      <c r="F9" s="30">
        <f t="shared" si="8"/>
        <v>0</v>
      </c>
      <c r="G9" s="30">
        <f t="shared" si="8"/>
        <v>0</v>
      </c>
      <c r="H9" s="30">
        <f t="shared" si="8"/>
        <v>0</v>
      </c>
      <c r="I9" s="30">
        <f t="shared" si="8"/>
        <v>0</v>
      </c>
      <c r="J9" s="30">
        <f t="shared" si="8"/>
        <v>0</v>
      </c>
      <c r="K9" s="30">
        <f t="shared" si="8"/>
        <v>0</v>
      </c>
      <c r="L9" s="30">
        <f t="shared" si="8"/>
        <v>0</v>
      </c>
      <c r="M9" s="30">
        <f t="shared" si="8"/>
        <v>0</v>
      </c>
      <c r="N9" s="30">
        <f t="shared" si="8"/>
        <v>0</v>
      </c>
      <c r="O9" s="30">
        <f t="shared" si="8"/>
        <v>0</v>
      </c>
      <c r="P9" s="30">
        <f t="shared" si="8"/>
        <v>0</v>
      </c>
      <c r="Q9" s="30">
        <f t="shared" si="8"/>
        <v>0</v>
      </c>
      <c r="R9" s="30">
        <f t="shared" si="8"/>
        <v>0</v>
      </c>
      <c r="S9" s="30">
        <f t="shared" si="8"/>
        <v>0</v>
      </c>
      <c r="T9" s="30">
        <f t="shared" si="8"/>
        <v>0</v>
      </c>
      <c r="U9" s="30">
        <f t="shared" si="8"/>
        <v>0</v>
      </c>
      <c r="V9" s="30">
        <f t="shared" si="8"/>
        <v>0</v>
      </c>
      <c r="W9" s="30">
        <f t="shared" si="8"/>
        <v>0</v>
      </c>
      <c r="X9" s="30">
        <f t="shared" si="8"/>
        <v>0</v>
      </c>
      <c r="Y9" s="30">
        <f t="shared" si="8"/>
        <v>0</v>
      </c>
      <c r="Z9" s="30">
        <f t="shared" si="8"/>
        <v>0</v>
      </c>
      <c r="AA9" s="30">
        <f t="shared" si="8"/>
        <v>0</v>
      </c>
      <c r="AB9" s="30">
        <f t="shared" si="8"/>
        <v>0</v>
      </c>
      <c r="AC9" s="30">
        <f t="shared" si="8"/>
        <v>0</v>
      </c>
      <c r="AD9" s="30">
        <f t="shared" si="8"/>
        <v>0</v>
      </c>
      <c r="AE9" s="30">
        <f t="shared" si="8"/>
        <v>0</v>
      </c>
      <c r="AF9" s="30">
        <f t="shared" si="8"/>
        <v>0</v>
      </c>
      <c r="AG9" s="30">
        <f t="shared" si="8"/>
        <v>0</v>
      </c>
      <c r="AH9" s="30">
        <f t="shared" si="8"/>
        <v>0</v>
      </c>
      <c r="AI9" s="30">
        <f t="shared" si="8"/>
        <v>0</v>
      </c>
      <c r="AJ9" s="30">
        <f t="shared" si="8"/>
        <v>0</v>
      </c>
      <c r="AK9" s="30">
        <f t="shared" si="8"/>
        <v>0</v>
      </c>
      <c r="AL9" s="30">
        <f t="shared" si="8"/>
        <v>0</v>
      </c>
      <c r="AM9" s="30">
        <f t="shared" si="8"/>
        <v>0</v>
      </c>
      <c r="AN9" s="30">
        <f t="shared" si="8"/>
        <v>0</v>
      </c>
      <c r="AO9" s="30">
        <f t="shared" si="8"/>
        <v>0</v>
      </c>
      <c r="AP9" s="30">
        <f t="shared" si="8"/>
        <v>0</v>
      </c>
      <c r="AQ9" s="30">
        <f t="shared" si="8"/>
        <v>0</v>
      </c>
      <c r="AR9" s="30">
        <f t="shared" si="8"/>
        <v>0</v>
      </c>
      <c r="AS9" s="30">
        <f t="shared" si="8"/>
        <v>0</v>
      </c>
      <c r="AT9" s="30">
        <f t="shared" si="8"/>
        <v>0</v>
      </c>
      <c r="AU9" s="30">
        <f t="shared" si="8"/>
        <v>0</v>
      </c>
      <c r="AV9" s="30">
        <f t="shared" si="8"/>
        <v>0</v>
      </c>
      <c r="AW9" s="30">
        <f t="shared" si="8"/>
        <v>0</v>
      </c>
      <c r="AX9" s="30">
        <f t="shared" si="8"/>
        <v>0</v>
      </c>
      <c r="AY9" s="30">
        <f t="shared" si="8"/>
        <v>0</v>
      </c>
      <c r="AZ9" s="30">
        <f t="shared" si="8"/>
        <v>0</v>
      </c>
      <c r="BA9" s="30">
        <f t="shared" si="8"/>
        <v>0</v>
      </c>
      <c r="BB9" s="30">
        <f t="shared" si="8"/>
        <v>0</v>
      </c>
      <c r="BC9" s="30">
        <f t="shared" si="8"/>
        <v>0</v>
      </c>
      <c r="BD9" s="15"/>
      <c r="BE9" s="23">
        <f t="shared" si="3"/>
        <v>0</v>
      </c>
      <c r="BF9" s="24">
        <f t="shared" si="4"/>
        <v>0</v>
      </c>
      <c r="BG9" s="25">
        <f t="shared" si="4"/>
        <v>0</v>
      </c>
      <c r="BH9" s="15"/>
      <c r="BI9" s="26"/>
      <c r="BJ9" s="19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</row>
    <row r="10" spans="1:133" s="20" customFormat="1" hidden="1" x14ac:dyDescent="0.25">
      <c r="A10" s="21" t="s">
        <v>18</v>
      </c>
      <c r="B10" s="27"/>
      <c r="C10" s="21" t="s">
        <v>12</v>
      </c>
      <c r="D10" s="30">
        <f t="shared" ref="D10:BC10" ca="1" si="9">IF(AND(OR(D3&lt;=WEEKNUM(TODAY()),$C$2&lt;YEAR(TODAY()))),$G$94-SUM(D40:D47),"")</f>
        <v>-7</v>
      </c>
      <c r="E10" s="30">
        <f t="shared" ca="1" si="9"/>
        <v>0</v>
      </c>
      <c r="F10" s="30">
        <f t="shared" ca="1" si="9"/>
        <v>0</v>
      </c>
      <c r="G10" s="30">
        <f t="shared" ca="1" si="9"/>
        <v>-7</v>
      </c>
      <c r="H10" s="30">
        <f t="shared" ca="1" si="9"/>
        <v>0</v>
      </c>
      <c r="I10" s="30">
        <f t="shared" ca="1" si="9"/>
        <v>0</v>
      </c>
      <c r="J10" s="30">
        <f t="shared" ca="1" si="9"/>
        <v>-7</v>
      </c>
      <c r="K10" s="30">
        <f t="shared" ca="1" si="9"/>
        <v>0</v>
      </c>
      <c r="L10" s="30">
        <f t="shared" ca="1" si="9"/>
        <v>0</v>
      </c>
      <c r="M10" s="30">
        <f t="shared" ca="1" si="9"/>
        <v>-8</v>
      </c>
      <c r="N10" s="30">
        <f t="shared" ca="1" si="9"/>
        <v>0</v>
      </c>
      <c r="O10" s="30">
        <f t="shared" ca="1" si="9"/>
        <v>0</v>
      </c>
      <c r="P10" s="30">
        <f t="shared" ca="1" si="9"/>
        <v>-6</v>
      </c>
      <c r="Q10" s="30">
        <f t="shared" ca="1" si="9"/>
        <v>0</v>
      </c>
      <c r="R10" s="30">
        <f t="shared" ca="1" si="9"/>
        <v>0</v>
      </c>
      <c r="S10" s="30">
        <f t="shared" ca="1" si="9"/>
        <v>-8</v>
      </c>
      <c r="T10" s="30">
        <f t="shared" ca="1" si="9"/>
        <v>0</v>
      </c>
      <c r="U10" s="30">
        <f t="shared" ca="1" si="9"/>
        <v>0</v>
      </c>
      <c r="V10" s="30">
        <f t="shared" ca="1" si="9"/>
        <v>-8</v>
      </c>
      <c r="W10" s="30">
        <f t="shared" ca="1" si="9"/>
        <v>0</v>
      </c>
      <c r="X10" s="30">
        <f t="shared" ca="1" si="9"/>
        <v>0</v>
      </c>
      <c r="Y10" s="30">
        <f t="shared" ca="1" si="9"/>
        <v>-8</v>
      </c>
      <c r="Z10" s="30">
        <f t="shared" ca="1" si="9"/>
        <v>0</v>
      </c>
      <c r="AA10" s="30">
        <f t="shared" ca="1" si="9"/>
        <v>0</v>
      </c>
      <c r="AB10" s="30">
        <f t="shared" ca="1" si="9"/>
        <v>-7</v>
      </c>
      <c r="AC10" s="30">
        <f t="shared" ca="1" si="9"/>
        <v>0</v>
      </c>
      <c r="AD10" s="30">
        <f t="shared" ca="1" si="9"/>
        <v>0</v>
      </c>
      <c r="AE10" s="30">
        <f t="shared" ca="1" si="9"/>
        <v>-5</v>
      </c>
      <c r="AF10" s="30">
        <f t="shared" ca="1" si="9"/>
        <v>0</v>
      </c>
      <c r="AG10" s="30">
        <f t="shared" ca="1" si="9"/>
        <v>0</v>
      </c>
      <c r="AH10" s="30">
        <f t="shared" ca="1" si="9"/>
        <v>0</v>
      </c>
      <c r="AI10" s="30">
        <f t="shared" ca="1" si="9"/>
        <v>0</v>
      </c>
      <c r="AJ10" s="30">
        <f t="shared" ca="1" si="9"/>
        <v>0</v>
      </c>
      <c r="AK10" s="30">
        <f t="shared" ca="1" si="9"/>
        <v>0</v>
      </c>
      <c r="AL10" s="30">
        <f t="shared" ca="1" si="9"/>
        <v>0</v>
      </c>
      <c r="AM10" s="30">
        <f t="shared" ca="1" si="9"/>
        <v>0</v>
      </c>
      <c r="AN10" s="30">
        <f t="shared" ca="1" si="9"/>
        <v>0</v>
      </c>
      <c r="AO10" s="30">
        <f t="shared" ca="1" si="9"/>
        <v>0</v>
      </c>
      <c r="AP10" s="30">
        <f t="shared" ca="1" si="9"/>
        <v>0</v>
      </c>
      <c r="AQ10" s="30">
        <f t="shared" ca="1" si="9"/>
        <v>0</v>
      </c>
      <c r="AR10" s="30">
        <f t="shared" ca="1" si="9"/>
        <v>0</v>
      </c>
      <c r="AS10" s="30">
        <f t="shared" ca="1" si="9"/>
        <v>0</v>
      </c>
      <c r="AT10" s="30">
        <f t="shared" ca="1" si="9"/>
        <v>0</v>
      </c>
      <c r="AU10" s="30">
        <f t="shared" ca="1" si="9"/>
        <v>0</v>
      </c>
      <c r="AV10" s="30">
        <f t="shared" ca="1" si="9"/>
        <v>0</v>
      </c>
      <c r="AW10" s="30">
        <f t="shared" ca="1" si="9"/>
        <v>0</v>
      </c>
      <c r="AX10" s="30">
        <f t="shared" ca="1" si="9"/>
        <v>0</v>
      </c>
      <c r="AY10" s="30">
        <f t="shared" ca="1" si="9"/>
        <v>0</v>
      </c>
      <c r="AZ10" s="30">
        <f t="shared" ca="1" si="9"/>
        <v>0</v>
      </c>
      <c r="BA10" s="30">
        <f t="shared" ca="1" si="9"/>
        <v>0</v>
      </c>
      <c r="BB10" s="30">
        <f t="shared" ca="1" si="9"/>
        <v>0</v>
      </c>
      <c r="BC10" s="30">
        <f t="shared" ca="1" si="9"/>
        <v>0</v>
      </c>
      <c r="BD10" s="15"/>
      <c r="BE10" s="23">
        <f t="shared" ca="1" si="3"/>
        <v>0</v>
      </c>
      <c r="BF10" s="24">
        <f t="shared" ca="1" si="4"/>
        <v>0</v>
      </c>
      <c r="BG10" s="25">
        <f t="shared" ca="1" si="4"/>
        <v>0</v>
      </c>
      <c r="BH10" s="15"/>
      <c r="BI10" s="26"/>
      <c r="BJ10" s="19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</row>
    <row r="11" spans="1:133" s="20" customFormat="1" hidden="1" x14ac:dyDescent="0.25">
      <c r="A11" s="21" t="s">
        <v>19</v>
      </c>
      <c r="B11" s="27"/>
      <c r="C11" s="28"/>
      <c r="D11" s="30">
        <f t="shared" ref="D11:BC11" si="10">$G$94*$G$97</f>
        <v>0</v>
      </c>
      <c r="E11" s="30">
        <f t="shared" si="10"/>
        <v>0</v>
      </c>
      <c r="F11" s="30">
        <f t="shared" si="10"/>
        <v>0</v>
      </c>
      <c r="G11" s="30">
        <f t="shared" si="10"/>
        <v>0</v>
      </c>
      <c r="H11" s="30">
        <f t="shared" si="10"/>
        <v>0</v>
      </c>
      <c r="I11" s="30">
        <f t="shared" si="10"/>
        <v>0</v>
      </c>
      <c r="J11" s="30">
        <f t="shared" si="10"/>
        <v>0</v>
      </c>
      <c r="K11" s="30">
        <f t="shared" si="10"/>
        <v>0</v>
      </c>
      <c r="L11" s="30">
        <f t="shared" si="10"/>
        <v>0</v>
      </c>
      <c r="M11" s="30">
        <f t="shared" si="10"/>
        <v>0</v>
      </c>
      <c r="N11" s="30">
        <f t="shared" si="10"/>
        <v>0</v>
      </c>
      <c r="O11" s="30">
        <f t="shared" si="10"/>
        <v>0</v>
      </c>
      <c r="P11" s="30">
        <f t="shared" si="10"/>
        <v>0</v>
      </c>
      <c r="Q11" s="30">
        <f t="shared" si="10"/>
        <v>0</v>
      </c>
      <c r="R11" s="30">
        <f t="shared" si="10"/>
        <v>0</v>
      </c>
      <c r="S11" s="30">
        <f t="shared" si="10"/>
        <v>0</v>
      </c>
      <c r="T11" s="30">
        <f t="shared" si="10"/>
        <v>0</v>
      </c>
      <c r="U11" s="30">
        <f t="shared" si="10"/>
        <v>0</v>
      </c>
      <c r="V11" s="30">
        <f t="shared" si="10"/>
        <v>0</v>
      </c>
      <c r="W11" s="30">
        <f t="shared" si="10"/>
        <v>0</v>
      </c>
      <c r="X11" s="30">
        <f t="shared" si="10"/>
        <v>0</v>
      </c>
      <c r="Y11" s="30">
        <f t="shared" si="10"/>
        <v>0</v>
      </c>
      <c r="Z11" s="30">
        <f t="shared" si="10"/>
        <v>0</v>
      </c>
      <c r="AA11" s="30">
        <f t="shared" si="10"/>
        <v>0</v>
      </c>
      <c r="AB11" s="30">
        <f t="shared" si="10"/>
        <v>0</v>
      </c>
      <c r="AC11" s="30">
        <f t="shared" si="10"/>
        <v>0</v>
      </c>
      <c r="AD11" s="30">
        <f t="shared" si="10"/>
        <v>0</v>
      </c>
      <c r="AE11" s="30">
        <f t="shared" si="10"/>
        <v>0</v>
      </c>
      <c r="AF11" s="30">
        <f t="shared" si="10"/>
        <v>0</v>
      </c>
      <c r="AG11" s="30">
        <f t="shared" si="10"/>
        <v>0</v>
      </c>
      <c r="AH11" s="30">
        <f t="shared" si="10"/>
        <v>0</v>
      </c>
      <c r="AI11" s="30">
        <f t="shared" si="10"/>
        <v>0</v>
      </c>
      <c r="AJ11" s="30">
        <f t="shared" si="10"/>
        <v>0</v>
      </c>
      <c r="AK11" s="30">
        <f t="shared" si="10"/>
        <v>0</v>
      </c>
      <c r="AL11" s="30">
        <f t="shared" si="10"/>
        <v>0</v>
      </c>
      <c r="AM11" s="30">
        <f t="shared" si="10"/>
        <v>0</v>
      </c>
      <c r="AN11" s="30">
        <f t="shared" si="10"/>
        <v>0</v>
      </c>
      <c r="AO11" s="30">
        <f t="shared" si="10"/>
        <v>0</v>
      </c>
      <c r="AP11" s="30">
        <f t="shared" si="10"/>
        <v>0</v>
      </c>
      <c r="AQ11" s="30">
        <f t="shared" si="10"/>
        <v>0</v>
      </c>
      <c r="AR11" s="30">
        <f t="shared" si="10"/>
        <v>0</v>
      </c>
      <c r="AS11" s="30">
        <f t="shared" si="10"/>
        <v>0</v>
      </c>
      <c r="AT11" s="30">
        <f t="shared" si="10"/>
        <v>0</v>
      </c>
      <c r="AU11" s="30">
        <f t="shared" si="10"/>
        <v>0</v>
      </c>
      <c r="AV11" s="30">
        <f t="shared" si="10"/>
        <v>0</v>
      </c>
      <c r="AW11" s="30">
        <f t="shared" si="10"/>
        <v>0</v>
      </c>
      <c r="AX11" s="30">
        <f t="shared" si="10"/>
        <v>0</v>
      </c>
      <c r="AY11" s="30">
        <f t="shared" si="10"/>
        <v>0</v>
      </c>
      <c r="AZ11" s="30">
        <f t="shared" si="10"/>
        <v>0</v>
      </c>
      <c r="BA11" s="30">
        <f t="shared" si="10"/>
        <v>0</v>
      </c>
      <c r="BB11" s="30">
        <f t="shared" si="10"/>
        <v>0</v>
      </c>
      <c r="BC11" s="30">
        <f t="shared" si="10"/>
        <v>0</v>
      </c>
      <c r="BD11" s="15"/>
      <c r="BE11" s="23">
        <f t="shared" si="3"/>
        <v>0</v>
      </c>
      <c r="BF11" s="24">
        <f t="shared" si="4"/>
        <v>0</v>
      </c>
      <c r="BG11" s="25">
        <f t="shared" si="4"/>
        <v>0</v>
      </c>
      <c r="BH11" s="15"/>
      <c r="BI11" s="26"/>
      <c r="BJ11" s="19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</row>
    <row r="12" spans="1:133" s="20" customFormat="1" hidden="1" x14ac:dyDescent="0.25">
      <c r="A12" s="21" t="s">
        <v>20</v>
      </c>
      <c r="B12" s="27"/>
      <c r="C12" s="21" t="s">
        <v>12</v>
      </c>
      <c r="D12" s="30">
        <f t="shared" ref="D12:BC12" ca="1" si="11">IF(AND(OR(D3&lt;=WEEKNUM(TODAY()),$C$2&lt;YEAR(TODAY()))),$G$95-SUM(D48:D56),"")</f>
        <v>0</v>
      </c>
      <c r="E12" s="30">
        <f t="shared" ca="1" si="11"/>
        <v>-8</v>
      </c>
      <c r="F12" s="30">
        <f t="shared" ca="1" si="11"/>
        <v>0</v>
      </c>
      <c r="G12" s="30">
        <f t="shared" ca="1" si="11"/>
        <v>0</v>
      </c>
      <c r="H12" s="30">
        <f t="shared" ca="1" si="11"/>
        <v>-9</v>
      </c>
      <c r="I12" s="30">
        <f t="shared" ca="1" si="11"/>
        <v>0</v>
      </c>
      <c r="J12" s="30">
        <f t="shared" ca="1" si="11"/>
        <v>0</v>
      </c>
      <c r="K12" s="30">
        <f t="shared" ca="1" si="11"/>
        <v>-7</v>
      </c>
      <c r="L12" s="30">
        <f t="shared" ca="1" si="11"/>
        <v>0</v>
      </c>
      <c r="M12" s="30">
        <f t="shared" ca="1" si="11"/>
        <v>0</v>
      </c>
      <c r="N12" s="30">
        <f t="shared" ca="1" si="11"/>
        <v>-8</v>
      </c>
      <c r="O12" s="30">
        <f t="shared" ca="1" si="11"/>
        <v>0</v>
      </c>
      <c r="P12" s="30">
        <f t="shared" ca="1" si="11"/>
        <v>0</v>
      </c>
      <c r="Q12" s="30">
        <f t="shared" ca="1" si="11"/>
        <v>-9</v>
      </c>
      <c r="R12" s="30">
        <f t="shared" ca="1" si="11"/>
        <v>0</v>
      </c>
      <c r="S12" s="30">
        <f t="shared" ca="1" si="11"/>
        <v>0</v>
      </c>
      <c r="T12" s="30">
        <f t="shared" ca="1" si="11"/>
        <v>-8</v>
      </c>
      <c r="U12" s="30">
        <f t="shared" ca="1" si="11"/>
        <v>0</v>
      </c>
      <c r="V12" s="30">
        <f t="shared" ca="1" si="11"/>
        <v>0</v>
      </c>
      <c r="W12" s="30">
        <f t="shared" ca="1" si="11"/>
        <v>-9</v>
      </c>
      <c r="X12" s="30">
        <f t="shared" ca="1" si="11"/>
        <v>0</v>
      </c>
      <c r="Y12" s="30">
        <f t="shared" ca="1" si="11"/>
        <v>0</v>
      </c>
      <c r="Z12" s="30">
        <f t="shared" ca="1" si="11"/>
        <v>-9</v>
      </c>
      <c r="AA12" s="30">
        <f t="shared" ca="1" si="11"/>
        <v>0</v>
      </c>
      <c r="AB12" s="30">
        <f t="shared" ca="1" si="11"/>
        <v>0</v>
      </c>
      <c r="AC12" s="30">
        <f t="shared" ca="1" si="11"/>
        <v>-9</v>
      </c>
      <c r="AD12" s="30">
        <f t="shared" ca="1" si="11"/>
        <v>0</v>
      </c>
      <c r="AE12" s="30">
        <f t="shared" ca="1" si="11"/>
        <v>0</v>
      </c>
      <c r="AF12" s="30">
        <f t="shared" ca="1" si="11"/>
        <v>0</v>
      </c>
      <c r="AG12" s="30">
        <f t="shared" ca="1" si="11"/>
        <v>0</v>
      </c>
      <c r="AH12" s="30">
        <f t="shared" ca="1" si="11"/>
        <v>0</v>
      </c>
      <c r="AI12" s="30">
        <f t="shared" ca="1" si="11"/>
        <v>0</v>
      </c>
      <c r="AJ12" s="30">
        <f t="shared" ca="1" si="11"/>
        <v>0</v>
      </c>
      <c r="AK12" s="30">
        <f t="shared" ca="1" si="11"/>
        <v>0</v>
      </c>
      <c r="AL12" s="30">
        <f t="shared" ca="1" si="11"/>
        <v>0</v>
      </c>
      <c r="AM12" s="30">
        <f t="shared" ca="1" si="11"/>
        <v>0</v>
      </c>
      <c r="AN12" s="30">
        <f t="shared" ca="1" si="11"/>
        <v>0</v>
      </c>
      <c r="AO12" s="30">
        <f t="shared" ca="1" si="11"/>
        <v>0</v>
      </c>
      <c r="AP12" s="30">
        <f t="shared" ca="1" si="11"/>
        <v>0</v>
      </c>
      <c r="AQ12" s="30">
        <f t="shared" ca="1" si="11"/>
        <v>0</v>
      </c>
      <c r="AR12" s="30">
        <f t="shared" ca="1" si="11"/>
        <v>0</v>
      </c>
      <c r="AS12" s="30">
        <f t="shared" ca="1" si="11"/>
        <v>0</v>
      </c>
      <c r="AT12" s="30">
        <f t="shared" ca="1" si="11"/>
        <v>0</v>
      </c>
      <c r="AU12" s="30">
        <f t="shared" ca="1" si="11"/>
        <v>0</v>
      </c>
      <c r="AV12" s="30">
        <f t="shared" ca="1" si="11"/>
        <v>0</v>
      </c>
      <c r="AW12" s="30">
        <f t="shared" ca="1" si="11"/>
        <v>0</v>
      </c>
      <c r="AX12" s="30">
        <f t="shared" ca="1" si="11"/>
        <v>0</v>
      </c>
      <c r="AY12" s="30">
        <f t="shared" ca="1" si="11"/>
        <v>0</v>
      </c>
      <c r="AZ12" s="30">
        <f t="shared" ca="1" si="11"/>
        <v>0</v>
      </c>
      <c r="BA12" s="30">
        <f t="shared" ca="1" si="11"/>
        <v>0</v>
      </c>
      <c r="BB12" s="30">
        <f t="shared" ca="1" si="11"/>
        <v>0</v>
      </c>
      <c r="BC12" s="30">
        <f t="shared" ca="1" si="11"/>
        <v>0</v>
      </c>
      <c r="BD12" s="31"/>
      <c r="BE12" s="23">
        <f t="shared" ca="1" si="3"/>
        <v>0</v>
      </c>
      <c r="BF12" s="24">
        <f t="shared" ca="1" si="4"/>
        <v>0</v>
      </c>
      <c r="BG12" s="25">
        <f t="shared" ca="1" si="4"/>
        <v>0</v>
      </c>
      <c r="BH12" s="31"/>
      <c r="BI12" s="32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</row>
    <row r="13" spans="1:133" s="20" customFormat="1" hidden="1" x14ac:dyDescent="0.25">
      <c r="A13" s="21" t="s">
        <v>21</v>
      </c>
      <c r="B13" s="27"/>
      <c r="C13" s="28"/>
      <c r="D13" s="30">
        <f t="shared" ref="D13:BC13" si="12">$G$95*$G$97</f>
        <v>0</v>
      </c>
      <c r="E13" s="30">
        <f t="shared" si="12"/>
        <v>0</v>
      </c>
      <c r="F13" s="30">
        <f t="shared" si="12"/>
        <v>0</v>
      </c>
      <c r="G13" s="30">
        <f t="shared" si="12"/>
        <v>0</v>
      </c>
      <c r="H13" s="30">
        <f t="shared" si="12"/>
        <v>0</v>
      </c>
      <c r="I13" s="30">
        <f t="shared" si="12"/>
        <v>0</v>
      </c>
      <c r="J13" s="30">
        <f t="shared" si="12"/>
        <v>0</v>
      </c>
      <c r="K13" s="30">
        <f t="shared" si="12"/>
        <v>0</v>
      </c>
      <c r="L13" s="30">
        <f t="shared" si="12"/>
        <v>0</v>
      </c>
      <c r="M13" s="30">
        <f t="shared" si="12"/>
        <v>0</v>
      </c>
      <c r="N13" s="30">
        <f t="shared" si="12"/>
        <v>0</v>
      </c>
      <c r="O13" s="30">
        <f t="shared" si="12"/>
        <v>0</v>
      </c>
      <c r="P13" s="30">
        <f t="shared" si="12"/>
        <v>0</v>
      </c>
      <c r="Q13" s="30">
        <f t="shared" si="12"/>
        <v>0</v>
      </c>
      <c r="R13" s="30">
        <f t="shared" si="12"/>
        <v>0</v>
      </c>
      <c r="S13" s="30">
        <f t="shared" si="12"/>
        <v>0</v>
      </c>
      <c r="T13" s="30">
        <f t="shared" si="12"/>
        <v>0</v>
      </c>
      <c r="U13" s="30">
        <f t="shared" si="12"/>
        <v>0</v>
      </c>
      <c r="V13" s="30">
        <f t="shared" si="12"/>
        <v>0</v>
      </c>
      <c r="W13" s="30">
        <f t="shared" si="12"/>
        <v>0</v>
      </c>
      <c r="X13" s="30">
        <f t="shared" si="12"/>
        <v>0</v>
      </c>
      <c r="Y13" s="30">
        <f t="shared" si="12"/>
        <v>0</v>
      </c>
      <c r="Z13" s="30">
        <f t="shared" si="12"/>
        <v>0</v>
      </c>
      <c r="AA13" s="30">
        <f t="shared" si="12"/>
        <v>0</v>
      </c>
      <c r="AB13" s="30">
        <f t="shared" si="12"/>
        <v>0</v>
      </c>
      <c r="AC13" s="30">
        <f t="shared" si="12"/>
        <v>0</v>
      </c>
      <c r="AD13" s="30">
        <f t="shared" si="12"/>
        <v>0</v>
      </c>
      <c r="AE13" s="30">
        <f t="shared" si="12"/>
        <v>0</v>
      </c>
      <c r="AF13" s="30">
        <f t="shared" si="12"/>
        <v>0</v>
      </c>
      <c r="AG13" s="30">
        <f t="shared" si="12"/>
        <v>0</v>
      </c>
      <c r="AH13" s="30">
        <f t="shared" si="12"/>
        <v>0</v>
      </c>
      <c r="AI13" s="30">
        <f t="shared" si="12"/>
        <v>0</v>
      </c>
      <c r="AJ13" s="30">
        <f t="shared" si="12"/>
        <v>0</v>
      </c>
      <c r="AK13" s="30">
        <f t="shared" si="12"/>
        <v>0</v>
      </c>
      <c r="AL13" s="30">
        <f t="shared" si="12"/>
        <v>0</v>
      </c>
      <c r="AM13" s="30">
        <f t="shared" si="12"/>
        <v>0</v>
      </c>
      <c r="AN13" s="30">
        <f t="shared" si="12"/>
        <v>0</v>
      </c>
      <c r="AO13" s="30">
        <f t="shared" si="12"/>
        <v>0</v>
      </c>
      <c r="AP13" s="30">
        <f t="shared" si="12"/>
        <v>0</v>
      </c>
      <c r="AQ13" s="30">
        <f t="shared" si="12"/>
        <v>0</v>
      </c>
      <c r="AR13" s="30">
        <f t="shared" si="12"/>
        <v>0</v>
      </c>
      <c r="AS13" s="30">
        <f t="shared" si="12"/>
        <v>0</v>
      </c>
      <c r="AT13" s="30">
        <f t="shared" si="12"/>
        <v>0</v>
      </c>
      <c r="AU13" s="30">
        <f t="shared" si="12"/>
        <v>0</v>
      </c>
      <c r="AV13" s="30">
        <f t="shared" si="12"/>
        <v>0</v>
      </c>
      <c r="AW13" s="30">
        <f t="shared" si="12"/>
        <v>0</v>
      </c>
      <c r="AX13" s="30">
        <f t="shared" si="12"/>
        <v>0</v>
      </c>
      <c r="AY13" s="30">
        <f t="shared" si="12"/>
        <v>0</v>
      </c>
      <c r="AZ13" s="30">
        <f t="shared" si="12"/>
        <v>0</v>
      </c>
      <c r="BA13" s="30">
        <f t="shared" si="12"/>
        <v>0</v>
      </c>
      <c r="BB13" s="30">
        <f t="shared" si="12"/>
        <v>0</v>
      </c>
      <c r="BC13" s="30">
        <f t="shared" si="12"/>
        <v>0</v>
      </c>
      <c r="BD13" s="15"/>
      <c r="BE13" s="23">
        <f t="shared" si="3"/>
        <v>0</v>
      </c>
      <c r="BF13" s="24">
        <f t="shared" si="4"/>
        <v>0</v>
      </c>
      <c r="BG13" s="25">
        <f t="shared" si="4"/>
        <v>0</v>
      </c>
      <c r="BH13" s="15"/>
      <c r="BI13" s="26"/>
      <c r="BJ13" s="19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</row>
    <row r="14" spans="1:133" s="20" customFormat="1" hidden="1" x14ac:dyDescent="0.25">
      <c r="A14" s="21" t="s">
        <v>22</v>
      </c>
      <c r="B14" s="27"/>
      <c r="C14" s="21" t="s">
        <v>12</v>
      </c>
      <c r="D14" s="30">
        <f t="shared" ref="D14:BC14" ca="1" si="13">IF(AND(OR(D3&lt;=WEEKNUM(TODAY()),$C$2&lt;YEAR(TODAY()))),$G$96-SUM(D57:D65),"")</f>
        <v>0</v>
      </c>
      <c r="E14" s="30">
        <f t="shared" ca="1" si="13"/>
        <v>-9</v>
      </c>
      <c r="F14" s="30">
        <f t="shared" ca="1" si="13"/>
        <v>0</v>
      </c>
      <c r="G14" s="30">
        <f t="shared" ca="1" si="13"/>
        <v>0</v>
      </c>
      <c r="H14" s="30">
        <f t="shared" ca="1" si="13"/>
        <v>-7</v>
      </c>
      <c r="I14" s="30">
        <f t="shared" ca="1" si="13"/>
        <v>0</v>
      </c>
      <c r="J14" s="30">
        <f t="shared" ca="1" si="13"/>
        <v>0</v>
      </c>
      <c r="K14" s="30">
        <f t="shared" ca="1" si="13"/>
        <v>-9</v>
      </c>
      <c r="L14" s="30">
        <f t="shared" ca="1" si="13"/>
        <v>0</v>
      </c>
      <c r="M14" s="30">
        <f t="shared" ca="1" si="13"/>
        <v>0</v>
      </c>
      <c r="N14" s="30">
        <f t="shared" ca="1" si="13"/>
        <v>-8</v>
      </c>
      <c r="O14" s="30">
        <f t="shared" ca="1" si="13"/>
        <v>0</v>
      </c>
      <c r="P14" s="30">
        <f t="shared" ca="1" si="13"/>
        <v>0</v>
      </c>
      <c r="Q14" s="30">
        <f t="shared" ca="1" si="13"/>
        <v>-8</v>
      </c>
      <c r="R14" s="30">
        <f t="shared" ca="1" si="13"/>
        <v>0</v>
      </c>
      <c r="S14" s="30">
        <f t="shared" ca="1" si="13"/>
        <v>0</v>
      </c>
      <c r="T14" s="30">
        <f t="shared" ca="1" si="13"/>
        <v>-9</v>
      </c>
      <c r="U14" s="30">
        <f t="shared" ca="1" si="13"/>
        <v>0</v>
      </c>
      <c r="V14" s="30">
        <f t="shared" ca="1" si="13"/>
        <v>0</v>
      </c>
      <c r="W14" s="30">
        <f t="shared" ca="1" si="13"/>
        <v>-7</v>
      </c>
      <c r="X14" s="30">
        <f t="shared" ca="1" si="13"/>
        <v>0</v>
      </c>
      <c r="Y14" s="30">
        <f t="shared" ca="1" si="13"/>
        <v>0</v>
      </c>
      <c r="Z14" s="30">
        <f t="shared" ca="1" si="13"/>
        <v>-7</v>
      </c>
      <c r="AA14" s="30">
        <f t="shared" ca="1" si="13"/>
        <v>0</v>
      </c>
      <c r="AB14" s="30">
        <f t="shared" ca="1" si="13"/>
        <v>0</v>
      </c>
      <c r="AC14" s="30">
        <f t="shared" ca="1" si="13"/>
        <v>-8</v>
      </c>
      <c r="AD14" s="30">
        <f t="shared" ca="1" si="13"/>
        <v>0</v>
      </c>
      <c r="AE14" s="30">
        <f t="shared" ca="1" si="13"/>
        <v>0</v>
      </c>
      <c r="AF14" s="30">
        <f t="shared" ca="1" si="13"/>
        <v>0</v>
      </c>
      <c r="AG14" s="30">
        <f t="shared" ca="1" si="13"/>
        <v>0</v>
      </c>
      <c r="AH14" s="30">
        <f t="shared" ca="1" si="13"/>
        <v>0</v>
      </c>
      <c r="AI14" s="30">
        <f t="shared" ca="1" si="13"/>
        <v>0</v>
      </c>
      <c r="AJ14" s="30">
        <f t="shared" ca="1" si="13"/>
        <v>0</v>
      </c>
      <c r="AK14" s="30">
        <f t="shared" ca="1" si="13"/>
        <v>0</v>
      </c>
      <c r="AL14" s="30">
        <f t="shared" ca="1" si="13"/>
        <v>0</v>
      </c>
      <c r="AM14" s="30">
        <f t="shared" ca="1" si="13"/>
        <v>0</v>
      </c>
      <c r="AN14" s="30">
        <f t="shared" ca="1" si="13"/>
        <v>0</v>
      </c>
      <c r="AO14" s="30">
        <f t="shared" ca="1" si="13"/>
        <v>0</v>
      </c>
      <c r="AP14" s="30">
        <f t="shared" ca="1" si="13"/>
        <v>0</v>
      </c>
      <c r="AQ14" s="30">
        <f t="shared" ca="1" si="13"/>
        <v>0</v>
      </c>
      <c r="AR14" s="30">
        <f t="shared" ca="1" si="13"/>
        <v>0</v>
      </c>
      <c r="AS14" s="30">
        <f t="shared" ca="1" si="13"/>
        <v>0</v>
      </c>
      <c r="AT14" s="30">
        <f t="shared" ca="1" si="13"/>
        <v>0</v>
      </c>
      <c r="AU14" s="30">
        <f t="shared" ca="1" si="13"/>
        <v>0</v>
      </c>
      <c r="AV14" s="30">
        <f t="shared" ca="1" si="13"/>
        <v>0</v>
      </c>
      <c r="AW14" s="30">
        <f t="shared" ca="1" si="13"/>
        <v>0</v>
      </c>
      <c r="AX14" s="30">
        <f t="shared" ca="1" si="13"/>
        <v>0</v>
      </c>
      <c r="AY14" s="30">
        <f t="shared" ca="1" si="13"/>
        <v>0</v>
      </c>
      <c r="AZ14" s="30">
        <f t="shared" ca="1" si="13"/>
        <v>0</v>
      </c>
      <c r="BA14" s="30">
        <f t="shared" ca="1" si="13"/>
        <v>0</v>
      </c>
      <c r="BB14" s="30">
        <f t="shared" ca="1" si="13"/>
        <v>0</v>
      </c>
      <c r="BC14" s="30">
        <f t="shared" ca="1" si="13"/>
        <v>0</v>
      </c>
      <c r="BD14" s="15"/>
      <c r="BE14" s="23">
        <f t="shared" ca="1" si="3"/>
        <v>0</v>
      </c>
      <c r="BF14" s="24">
        <f t="shared" ca="1" si="4"/>
        <v>0</v>
      </c>
      <c r="BG14" s="25">
        <f t="shared" ca="1" si="4"/>
        <v>0</v>
      </c>
      <c r="BH14" s="15"/>
      <c r="BI14" s="26"/>
      <c r="BJ14" s="19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</row>
    <row r="15" spans="1:133" s="20" customFormat="1" hidden="1" x14ac:dyDescent="0.25">
      <c r="A15" s="21" t="s">
        <v>23</v>
      </c>
      <c r="B15" s="27"/>
      <c r="C15" s="28"/>
      <c r="D15" s="30">
        <f t="shared" ref="D15:BC15" si="14">$G$96*$G$97</f>
        <v>0</v>
      </c>
      <c r="E15" s="30">
        <f t="shared" si="14"/>
        <v>0</v>
      </c>
      <c r="F15" s="30">
        <f t="shared" si="14"/>
        <v>0</v>
      </c>
      <c r="G15" s="30">
        <f t="shared" si="14"/>
        <v>0</v>
      </c>
      <c r="H15" s="30">
        <f t="shared" si="14"/>
        <v>0</v>
      </c>
      <c r="I15" s="30">
        <f t="shared" si="14"/>
        <v>0</v>
      </c>
      <c r="J15" s="30">
        <f t="shared" si="14"/>
        <v>0</v>
      </c>
      <c r="K15" s="30">
        <f t="shared" si="14"/>
        <v>0</v>
      </c>
      <c r="L15" s="30">
        <f t="shared" si="14"/>
        <v>0</v>
      </c>
      <c r="M15" s="30">
        <f t="shared" si="14"/>
        <v>0</v>
      </c>
      <c r="N15" s="30">
        <f t="shared" si="14"/>
        <v>0</v>
      </c>
      <c r="O15" s="30">
        <f t="shared" si="14"/>
        <v>0</v>
      </c>
      <c r="P15" s="30">
        <f t="shared" si="14"/>
        <v>0</v>
      </c>
      <c r="Q15" s="30">
        <f t="shared" si="14"/>
        <v>0</v>
      </c>
      <c r="R15" s="30">
        <f t="shared" si="14"/>
        <v>0</v>
      </c>
      <c r="S15" s="30">
        <f t="shared" si="14"/>
        <v>0</v>
      </c>
      <c r="T15" s="30">
        <f t="shared" si="14"/>
        <v>0</v>
      </c>
      <c r="U15" s="30">
        <f t="shared" si="14"/>
        <v>0</v>
      </c>
      <c r="V15" s="30">
        <f t="shared" si="14"/>
        <v>0</v>
      </c>
      <c r="W15" s="30">
        <f t="shared" si="14"/>
        <v>0</v>
      </c>
      <c r="X15" s="30">
        <f t="shared" si="14"/>
        <v>0</v>
      </c>
      <c r="Y15" s="30">
        <f t="shared" si="14"/>
        <v>0</v>
      </c>
      <c r="Z15" s="30">
        <f t="shared" si="14"/>
        <v>0</v>
      </c>
      <c r="AA15" s="30">
        <f t="shared" si="14"/>
        <v>0</v>
      </c>
      <c r="AB15" s="30">
        <f t="shared" si="14"/>
        <v>0</v>
      </c>
      <c r="AC15" s="30">
        <f t="shared" si="14"/>
        <v>0</v>
      </c>
      <c r="AD15" s="30">
        <f t="shared" si="14"/>
        <v>0</v>
      </c>
      <c r="AE15" s="30">
        <f t="shared" si="14"/>
        <v>0</v>
      </c>
      <c r="AF15" s="30">
        <f t="shared" si="14"/>
        <v>0</v>
      </c>
      <c r="AG15" s="30">
        <f t="shared" si="14"/>
        <v>0</v>
      </c>
      <c r="AH15" s="30">
        <f t="shared" si="14"/>
        <v>0</v>
      </c>
      <c r="AI15" s="30">
        <f t="shared" si="14"/>
        <v>0</v>
      </c>
      <c r="AJ15" s="30">
        <f t="shared" si="14"/>
        <v>0</v>
      </c>
      <c r="AK15" s="30">
        <f t="shared" si="14"/>
        <v>0</v>
      </c>
      <c r="AL15" s="30">
        <f t="shared" si="14"/>
        <v>0</v>
      </c>
      <c r="AM15" s="30">
        <f t="shared" si="14"/>
        <v>0</v>
      </c>
      <c r="AN15" s="30">
        <f t="shared" si="14"/>
        <v>0</v>
      </c>
      <c r="AO15" s="30">
        <f t="shared" si="14"/>
        <v>0</v>
      </c>
      <c r="AP15" s="30">
        <f t="shared" si="14"/>
        <v>0</v>
      </c>
      <c r="AQ15" s="30">
        <f t="shared" si="14"/>
        <v>0</v>
      </c>
      <c r="AR15" s="30">
        <f t="shared" si="14"/>
        <v>0</v>
      </c>
      <c r="AS15" s="30">
        <f t="shared" si="14"/>
        <v>0</v>
      </c>
      <c r="AT15" s="30">
        <f t="shared" si="14"/>
        <v>0</v>
      </c>
      <c r="AU15" s="30">
        <f t="shared" si="14"/>
        <v>0</v>
      </c>
      <c r="AV15" s="30">
        <f t="shared" si="14"/>
        <v>0</v>
      </c>
      <c r="AW15" s="30">
        <f t="shared" si="14"/>
        <v>0</v>
      </c>
      <c r="AX15" s="30">
        <f t="shared" si="14"/>
        <v>0</v>
      </c>
      <c r="AY15" s="30">
        <f t="shared" si="14"/>
        <v>0</v>
      </c>
      <c r="AZ15" s="30">
        <f t="shared" si="14"/>
        <v>0</v>
      </c>
      <c r="BA15" s="30">
        <f t="shared" si="14"/>
        <v>0</v>
      </c>
      <c r="BB15" s="30">
        <f t="shared" si="14"/>
        <v>0</v>
      </c>
      <c r="BC15" s="30">
        <f t="shared" si="14"/>
        <v>0</v>
      </c>
      <c r="BD15" s="15"/>
      <c r="BE15" s="23">
        <f t="shared" si="3"/>
        <v>0</v>
      </c>
      <c r="BF15" s="24">
        <f t="shared" si="4"/>
        <v>0</v>
      </c>
      <c r="BG15" s="25">
        <f t="shared" si="4"/>
        <v>0</v>
      </c>
      <c r="BH15" s="15"/>
      <c r="BI15" s="26"/>
      <c r="BJ15" s="19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</row>
    <row r="16" spans="1:133" s="20" customFormat="1" hidden="1" x14ac:dyDescent="0.25">
      <c r="A16" s="21" t="s">
        <v>24</v>
      </c>
      <c r="B16" s="27"/>
      <c r="C16" s="28"/>
      <c r="D16" s="30">
        <f>SUM($G$91:$I$96)</f>
        <v>0</v>
      </c>
      <c r="E16" s="30">
        <f t="shared" ref="E16:BC16" si="15">SUM($G$91:$I$96)</f>
        <v>0</v>
      </c>
      <c r="F16" s="30">
        <f t="shared" si="15"/>
        <v>0</v>
      </c>
      <c r="G16" s="30">
        <f t="shared" si="15"/>
        <v>0</v>
      </c>
      <c r="H16" s="30">
        <f t="shared" si="15"/>
        <v>0</v>
      </c>
      <c r="I16" s="30">
        <f t="shared" si="15"/>
        <v>0</v>
      </c>
      <c r="J16" s="30">
        <f t="shared" si="15"/>
        <v>0</v>
      </c>
      <c r="K16" s="30">
        <f t="shared" si="15"/>
        <v>0</v>
      </c>
      <c r="L16" s="30">
        <f t="shared" si="15"/>
        <v>0</v>
      </c>
      <c r="M16" s="30">
        <f t="shared" si="15"/>
        <v>0</v>
      </c>
      <c r="N16" s="30">
        <f t="shared" si="15"/>
        <v>0</v>
      </c>
      <c r="O16" s="30">
        <f t="shared" si="15"/>
        <v>0</v>
      </c>
      <c r="P16" s="30">
        <f t="shared" si="15"/>
        <v>0</v>
      </c>
      <c r="Q16" s="30">
        <f t="shared" si="15"/>
        <v>0</v>
      </c>
      <c r="R16" s="30">
        <f t="shared" si="15"/>
        <v>0</v>
      </c>
      <c r="S16" s="30">
        <f t="shared" si="15"/>
        <v>0</v>
      </c>
      <c r="T16" s="30">
        <f t="shared" si="15"/>
        <v>0</v>
      </c>
      <c r="U16" s="30">
        <f t="shared" si="15"/>
        <v>0</v>
      </c>
      <c r="V16" s="30">
        <f t="shared" si="15"/>
        <v>0</v>
      </c>
      <c r="W16" s="30">
        <f t="shared" si="15"/>
        <v>0</v>
      </c>
      <c r="X16" s="30">
        <f t="shared" si="15"/>
        <v>0</v>
      </c>
      <c r="Y16" s="30">
        <f t="shared" si="15"/>
        <v>0</v>
      </c>
      <c r="Z16" s="30">
        <f t="shared" si="15"/>
        <v>0</v>
      </c>
      <c r="AA16" s="30">
        <f t="shared" si="15"/>
        <v>0</v>
      </c>
      <c r="AB16" s="30">
        <f t="shared" si="15"/>
        <v>0</v>
      </c>
      <c r="AC16" s="30">
        <f t="shared" si="15"/>
        <v>0</v>
      </c>
      <c r="AD16" s="30">
        <f t="shared" si="15"/>
        <v>0</v>
      </c>
      <c r="AE16" s="30">
        <f t="shared" si="15"/>
        <v>0</v>
      </c>
      <c r="AF16" s="30">
        <f t="shared" si="15"/>
        <v>0</v>
      </c>
      <c r="AG16" s="30">
        <f t="shared" si="15"/>
        <v>0</v>
      </c>
      <c r="AH16" s="30">
        <f t="shared" si="15"/>
        <v>0</v>
      </c>
      <c r="AI16" s="30">
        <f t="shared" si="15"/>
        <v>0</v>
      </c>
      <c r="AJ16" s="30">
        <f t="shared" si="15"/>
        <v>0</v>
      </c>
      <c r="AK16" s="30">
        <f t="shared" si="15"/>
        <v>0</v>
      </c>
      <c r="AL16" s="30">
        <f t="shared" si="15"/>
        <v>0</v>
      </c>
      <c r="AM16" s="30">
        <f t="shared" si="15"/>
        <v>0</v>
      </c>
      <c r="AN16" s="30">
        <f t="shared" si="15"/>
        <v>0</v>
      </c>
      <c r="AO16" s="30">
        <f t="shared" si="15"/>
        <v>0</v>
      </c>
      <c r="AP16" s="30">
        <f t="shared" si="15"/>
        <v>0</v>
      </c>
      <c r="AQ16" s="30">
        <f t="shared" si="15"/>
        <v>0</v>
      </c>
      <c r="AR16" s="30">
        <f t="shared" si="15"/>
        <v>0</v>
      </c>
      <c r="AS16" s="30">
        <f t="shared" si="15"/>
        <v>0</v>
      </c>
      <c r="AT16" s="30">
        <f t="shared" si="15"/>
        <v>0</v>
      </c>
      <c r="AU16" s="30">
        <f t="shared" si="15"/>
        <v>0</v>
      </c>
      <c r="AV16" s="30">
        <f t="shared" si="15"/>
        <v>0</v>
      </c>
      <c r="AW16" s="30">
        <f t="shared" si="15"/>
        <v>0</v>
      </c>
      <c r="AX16" s="30">
        <f t="shared" si="15"/>
        <v>0</v>
      </c>
      <c r="AY16" s="30">
        <f t="shared" si="15"/>
        <v>0</v>
      </c>
      <c r="AZ16" s="30">
        <f t="shared" si="15"/>
        <v>0</v>
      </c>
      <c r="BA16" s="30">
        <f t="shared" si="15"/>
        <v>0</v>
      </c>
      <c r="BB16" s="30">
        <f t="shared" si="15"/>
        <v>0</v>
      </c>
      <c r="BC16" s="30">
        <f t="shared" si="15"/>
        <v>0</v>
      </c>
      <c r="BD16" s="15"/>
      <c r="BE16" s="23">
        <f t="shared" si="3"/>
        <v>0</v>
      </c>
      <c r="BF16" s="24">
        <f t="shared" si="4"/>
        <v>0</v>
      </c>
      <c r="BG16" s="25">
        <f t="shared" si="4"/>
        <v>0</v>
      </c>
      <c r="BH16" s="15"/>
      <c r="BI16" s="26"/>
      <c r="BJ16" s="19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</row>
    <row r="17" spans="1:133" s="20" customFormat="1" hidden="1" x14ac:dyDescent="0.25">
      <c r="A17" s="21" t="s">
        <v>25</v>
      </c>
      <c r="B17" s="27"/>
      <c r="C17" s="28"/>
      <c r="D17" s="30">
        <f t="shared" ref="D17:BC17" si="16">$G$97*100</f>
        <v>0</v>
      </c>
      <c r="E17" s="30">
        <f t="shared" si="16"/>
        <v>0</v>
      </c>
      <c r="F17" s="30">
        <f t="shared" si="16"/>
        <v>0</v>
      </c>
      <c r="G17" s="30">
        <f t="shared" si="16"/>
        <v>0</v>
      </c>
      <c r="H17" s="30">
        <f t="shared" si="16"/>
        <v>0</v>
      </c>
      <c r="I17" s="30">
        <f t="shared" si="16"/>
        <v>0</v>
      </c>
      <c r="J17" s="30">
        <f t="shared" si="16"/>
        <v>0</v>
      </c>
      <c r="K17" s="30">
        <f t="shared" si="16"/>
        <v>0</v>
      </c>
      <c r="L17" s="30">
        <f t="shared" si="16"/>
        <v>0</v>
      </c>
      <c r="M17" s="30">
        <f t="shared" si="16"/>
        <v>0</v>
      </c>
      <c r="N17" s="30">
        <f t="shared" si="16"/>
        <v>0</v>
      </c>
      <c r="O17" s="30">
        <f t="shared" si="16"/>
        <v>0</v>
      </c>
      <c r="P17" s="30">
        <f t="shared" si="16"/>
        <v>0</v>
      </c>
      <c r="Q17" s="30">
        <f t="shared" si="16"/>
        <v>0</v>
      </c>
      <c r="R17" s="30">
        <f t="shared" si="16"/>
        <v>0</v>
      </c>
      <c r="S17" s="30">
        <f t="shared" si="16"/>
        <v>0</v>
      </c>
      <c r="T17" s="30">
        <f t="shared" si="16"/>
        <v>0</v>
      </c>
      <c r="U17" s="30">
        <f t="shared" si="16"/>
        <v>0</v>
      </c>
      <c r="V17" s="30">
        <f t="shared" si="16"/>
        <v>0</v>
      </c>
      <c r="W17" s="30">
        <f t="shared" si="16"/>
        <v>0</v>
      </c>
      <c r="X17" s="30">
        <f t="shared" si="16"/>
        <v>0</v>
      </c>
      <c r="Y17" s="30">
        <f t="shared" si="16"/>
        <v>0</v>
      </c>
      <c r="Z17" s="30">
        <f t="shared" si="16"/>
        <v>0</v>
      </c>
      <c r="AA17" s="30">
        <f t="shared" si="16"/>
        <v>0</v>
      </c>
      <c r="AB17" s="30">
        <f t="shared" si="16"/>
        <v>0</v>
      </c>
      <c r="AC17" s="30">
        <f t="shared" si="16"/>
        <v>0</v>
      </c>
      <c r="AD17" s="30">
        <f t="shared" si="16"/>
        <v>0</v>
      </c>
      <c r="AE17" s="30">
        <f t="shared" si="16"/>
        <v>0</v>
      </c>
      <c r="AF17" s="30">
        <f t="shared" si="16"/>
        <v>0</v>
      </c>
      <c r="AG17" s="30">
        <f t="shared" si="16"/>
        <v>0</v>
      </c>
      <c r="AH17" s="30">
        <f t="shared" si="16"/>
        <v>0</v>
      </c>
      <c r="AI17" s="30">
        <f t="shared" si="16"/>
        <v>0</v>
      </c>
      <c r="AJ17" s="30">
        <f t="shared" si="16"/>
        <v>0</v>
      </c>
      <c r="AK17" s="30">
        <f t="shared" si="16"/>
        <v>0</v>
      </c>
      <c r="AL17" s="30">
        <f t="shared" si="16"/>
        <v>0</v>
      </c>
      <c r="AM17" s="30">
        <f t="shared" si="16"/>
        <v>0</v>
      </c>
      <c r="AN17" s="30">
        <f t="shared" si="16"/>
        <v>0</v>
      </c>
      <c r="AO17" s="30">
        <f t="shared" si="16"/>
        <v>0</v>
      </c>
      <c r="AP17" s="30">
        <f t="shared" si="16"/>
        <v>0</v>
      </c>
      <c r="AQ17" s="30">
        <f t="shared" si="16"/>
        <v>0</v>
      </c>
      <c r="AR17" s="30">
        <f t="shared" si="16"/>
        <v>0</v>
      </c>
      <c r="AS17" s="30">
        <f t="shared" si="16"/>
        <v>0</v>
      </c>
      <c r="AT17" s="30">
        <f t="shared" si="16"/>
        <v>0</v>
      </c>
      <c r="AU17" s="30">
        <f t="shared" si="16"/>
        <v>0</v>
      </c>
      <c r="AV17" s="30">
        <f t="shared" si="16"/>
        <v>0</v>
      </c>
      <c r="AW17" s="30">
        <f t="shared" si="16"/>
        <v>0</v>
      </c>
      <c r="AX17" s="30">
        <f t="shared" si="16"/>
        <v>0</v>
      </c>
      <c r="AY17" s="30">
        <f t="shared" si="16"/>
        <v>0</v>
      </c>
      <c r="AZ17" s="30">
        <f t="shared" si="16"/>
        <v>0</v>
      </c>
      <c r="BA17" s="30">
        <f t="shared" si="16"/>
        <v>0</v>
      </c>
      <c r="BB17" s="30">
        <f t="shared" si="16"/>
        <v>0</v>
      </c>
      <c r="BC17" s="30">
        <f t="shared" si="16"/>
        <v>0</v>
      </c>
      <c r="BD17" s="15"/>
      <c r="BE17" s="23">
        <f t="shared" si="3"/>
        <v>0</v>
      </c>
      <c r="BF17" s="24">
        <f t="shared" si="4"/>
        <v>0</v>
      </c>
      <c r="BG17" s="25">
        <f t="shared" si="4"/>
        <v>0</v>
      </c>
      <c r="BH17" s="15"/>
      <c r="BI17" s="26"/>
      <c r="BJ17" s="19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</row>
    <row r="18" spans="1:133" x14ac:dyDescent="0.25">
      <c r="A18" s="33" t="s">
        <v>26</v>
      </c>
      <c r="B18" s="34">
        <v>1</v>
      </c>
      <c r="C18" s="35" t="s">
        <v>27</v>
      </c>
      <c r="D18" s="36"/>
      <c r="E18" s="37"/>
      <c r="F18" s="38">
        <v>1</v>
      </c>
      <c r="G18" s="39"/>
      <c r="H18" s="39"/>
      <c r="I18" s="38">
        <v>1</v>
      </c>
      <c r="J18" s="39"/>
      <c r="K18" s="37"/>
      <c r="L18" s="38">
        <v>1</v>
      </c>
      <c r="M18" s="39"/>
      <c r="N18" s="39"/>
      <c r="O18" s="38">
        <v>1</v>
      </c>
      <c r="P18" s="39"/>
      <c r="Q18" s="39"/>
      <c r="R18" s="38">
        <v>1</v>
      </c>
      <c r="S18" s="39"/>
      <c r="T18" s="39"/>
      <c r="U18" s="38">
        <v>1</v>
      </c>
      <c r="V18" s="39"/>
      <c r="W18" s="39"/>
      <c r="X18" s="38">
        <v>1</v>
      </c>
      <c r="Y18" s="39"/>
      <c r="Z18" s="39"/>
      <c r="AA18" s="38">
        <v>0</v>
      </c>
      <c r="AB18" s="39"/>
      <c r="AC18" s="39"/>
      <c r="AD18" s="38">
        <v>1</v>
      </c>
      <c r="AE18" s="39"/>
      <c r="AF18" s="39"/>
      <c r="AG18" s="38"/>
      <c r="AH18" s="39"/>
      <c r="AI18" s="39"/>
      <c r="AJ18" s="38"/>
      <c r="AK18" s="39"/>
      <c r="AL18" s="39"/>
      <c r="AM18" s="38"/>
      <c r="AN18" s="39"/>
      <c r="AO18" s="39"/>
      <c r="AP18" s="38"/>
      <c r="AQ18" s="39"/>
      <c r="AR18" s="39"/>
      <c r="AS18" s="38"/>
      <c r="AT18" s="39"/>
      <c r="AU18" s="39"/>
      <c r="AV18" s="38"/>
      <c r="AW18" s="39"/>
      <c r="AX18" s="39"/>
      <c r="AY18" s="38"/>
      <c r="AZ18" s="39"/>
      <c r="BA18" s="39"/>
      <c r="BB18" s="38"/>
      <c r="BC18" s="39"/>
      <c r="BE18" s="40">
        <f>AVERAGE(D18:BC18)</f>
        <v>0.88888888888888884</v>
      </c>
      <c r="BF18" s="41"/>
      <c r="BG18" s="42">
        <f>((30*BE18+70*BF18)/100)</f>
        <v>0.26666666666666666</v>
      </c>
      <c r="BH18" s="43"/>
      <c r="BI18" s="26">
        <v>0.92</v>
      </c>
      <c r="BJ18" s="44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</row>
    <row r="19" spans="1:133" x14ac:dyDescent="0.25">
      <c r="A19" s="45"/>
      <c r="B19" s="34">
        <v>2</v>
      </c>
      <c r="C19" s="35" t="s">
        <v>28</v>
      </c>
      <c r="D19" s="46"/>
      <c r="E19" s="47"/>
      <c r="F19" s="38">
        <v>1</v>
      </c>
      <c r="G19" s="48"/>
      <c r="H19" s="48"/>
      <c r="I19" s="38">
        <v>1</v>
      </c>
      <c r="J19" s="48"/>
      <c r="K19" s="47"/>
      <c r="L19" s="38">
        <v>1</v>
      </c>
      <c r="M19" s="48"/>
      <c r="N19" s="48"/>
      <c r="O19" s="38">
        <v>1</v>
      </c>
      <c r="P19" s="48"/>
      <c r="Q19" s="48"/>
      <c r="R19" s="38">
        <v>1</v>
      </c>
      <c r="S19" s="48"/>
      <c r="T19" s="48"/>
      <c r="U19" s="38">
        <v>1</v>
      </c>
      <c r="V19" s="48"/>
      <c r="W19" s="48"/>
      <c r="X19" s="38">
        <v>1</v>
      </c>
      <c r="Y19" s="48"/>
      <c r="Z19" s="48"/>
      <c r="AA19" s="38">
        <v>1</v>
      </c>
      <c r="AB19" s="48"/>
      <c r="AC19" s="48"/>
      <c r="AD19" s="38">
        <v>1</v>
      </c>
      <c r="AE19" s="48"/>
      <c r="AF19" s="48"/>
      <c r="AG19" s="38"/>
      <c r="AH19" s="48"/>
      <c r="AI19" s="48"/>
      <c r="AJ19" s="38"/>
      <c r="AK19" s="48"/>
      <c r="AL19" s="48"/>
      <c r="AM19" s="38"/>
      <c r="AN19" s="48"/>
      <c r="AO19" s="48"/>
      <c r="AP19" s="38"/>
      <c r="AQ19" s="48"/>
      <c r="AR19" s="48"/>
      <c r="AS19" s="38"/>
      <c r="AT19" s="48"/>
      <c r="AU19" s="48"/>
      <c r="AV19" s="38"/>
      <c r="AW19" s="48"/>
      <c r="AX19" s="48"/>
      <c r="AY19" s="38"/>
      <c r="AZ19" s="48"/>
      <c r="BA19" s="48"/>
      <c r="BB19" s="38"/>
      <c r="BC19" s="48"/>
      <c r="BE19" s="40">
        <f t="shared" ref="BE19:BE82" si="17">AVERAGE(D19:BC19)</f>
        <v>1</v>
      </c>
      <c r="BF19" s="41"/>
      <c r="BG19" s="42">
        <f t="shared" ref="BG19:BG82" si="18">((30*BE19+70*BF19)/100)</f>
        <v>0.3</v>
      </c>
      <c r="BH19" s="43"/>
      <c r="BI19" s="26">
        <v>0.92</v>
      </c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</row>
    <row r="20" spans="1:133" x14ac:dyDescent="0.25">
      <c r="A20" s="45"/>
      <c r="B20" s="34">
        <v>3</v>
      </c>
      <c r="C20" s="35" t="s">
        <v>29</v>
      </c>
      <c r="D20" s="46"/>
      <c r="E20" s="47"/>
      <c r="F20" s="38">
        <v>1</v>
      </c>
      <c r="G20" s="48"/>
      <c r="H20" s="48"/>
      <c r="I20" s="38">
        <v>1</v>
      </c>
      <c r="J20" s="48"/>
      <c r="K20" s="47"/>
      <c r="L20" s="38">
        <v>1</v>
      </c>
      <c r="M20" s="48"/>
      <c r="N20" s="48"/>
      <c r="O20" s="38">
        <v>1</v>
      </c>
      <c r="P20" s="48"/>
      <c r="Q20" s="48"/>
      <c r="R20" s="38">
        <v>1</v>
      </c>
      <c r="S20" s="48"/>
      <c r="T20" s="48"/>
      <c r="U20" s="38">
        <v>1</v>
      </c>
      <c r="V20" s="48"/>
      <c r="W20" s="48"/>
      <c r="X20" s="38">
        <v>1</v>
      </c>
      <c r="Y20" s="48"/>
      <c r="Z20" s="48"/>
      <c r="AA20" s="38">
        <v>1</v>
      </c>
      <c r="AB20" s="48"/>
      <c r="AC20" s="48"/>
      <c r="AD20" s="38">
        <v>0</v>
      </c>
      <c r="AE20" s="48"/>
      <c r="AF20" s="48"/>
      <c r="AG20" s="38"/>
      <c r="AH20" s="48"/>
      <c r="AI20" s="48"/>
      <c r="AJ20" s="38"/>
      <c r="AK20" s="48"/>
      <c r="AL20" s="48"/>
      <c r="AM20" s="38"/>
      <c r="AN20" s="48"/>
      <c r="AO20" s="48"/>
      <c r="AP20" s="38"/>
      <c r="AQ20" s="48"/>
      <c r="AR20" s="48"/>
      <c r="AS20" s="38"/>
      <c r="AT20" s="48"/>
      <c r="AU20" s="48"/>
      <c r="AV20" s="38"/>
      <c r="AW20" s="48"/>
      <c r="AX20" s="48"/>
      <c r="AY20" s="38"/>
      <c r="AZ20" s="48"/>
      <c r="BA20" s="48"/>
      <c r="BB20" s="38"/>
      <c r="BC20" s="48"/>
      <c r="BE20" s="40">
        <f t="shared" si="17"/>
        <v>0.88888888888888884</v>
      </c>
      <c r="BF20" s="41"/>
      <c r="BG20" s="42">
        <f t="shared" si="18"/>
        <v>0.26666666666666666</v>
      </c>
      <c r="BH20" s="43"/>
      <c r="BI20" s="26">
        <v>0.92</v>
      </c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</row>
    <row r="21" spans="1:133" x14ac:dyDescent="0.25">
      <c r="A21" s="45"/>
      <c r="B21" s="34">
        <v>4</v>
      </c>
      <c r="C21" s="35" t="s">
        <v>30</v>
      </c>
      <c r="D21" s="46"/>
      <c r="E21" s="47"/>
      <c r="F21" s="38">
        <v>1</v>
      </c>
      <c r="G21" s="48"/>
      <c r="H21" s="48"/>
      <c r="I21" s="38">
        <v>0</v>
      </c>
      <c r="J21" s="48"/>
      <c r="K21" s="47"/>
      <c r="L21" s="38">
        <v>1</v>
      </c>
      <c r="M21" s="48"/>
      <c r="N21" s="48"/>
      <c r="O21" s="38">
        <v>0</v>
      </c>
      <c r="P21" s="48"/>
      <c r="Q21" s="48"/>
      <c r="R21" s="38">
        <v>1</v>
      </c>
      <c r="S21" s="48"/>
      <c r="T21" s="48"/>
      <c r="U21" s="38">
        <v>1</v>
      </c>
      <c r="V21" s="48"/>
      <c r="W21" s="48"/>
      <c r="X21" s="38">
        <v>1</v>
      </c>
      <c r="Y21" s="48"/>
      <c r="Z21" s="48"/>
      <c r="AA21" s="38">
        <v>1</v>
      </c>
      <c r="AB21" s="48"/>
      <c r="AC21" s="48"/>
      <c r="AD21" s="38">
        <v>1</v>
      </c>
      <c r="AE21" s="48"/>
      <c r="AF21" s="48"/>
      <c r="AG21" s="38"/>
      <c r="AH21" s="48"/>
      <c r="AI21" s="48"/>
      <c r="AJ21" s="38"/>
      <c r="AK21" s="48"/>
      <c r="AL21" s="48"/>
      <c r="AM21" s="38"/>
      <c r="AN21" s="48"/>
      <c r="AO21" s="48"/>
      <c r="AP21" s="38"/>
      <c r="AQ21" s="48"/>
      <c r="AR21" s="48"/>
      <c r="AS21" s="38"/>
      <c r="AT21" s="48"/>
      <c r="AU21" s="48"/>
      <c r="AV21" s="38"/>
      <c r="AW21" s="48"/>
      <c r="AX21" s="48"/>
      <c r="AY21" s="38"/>
      <c r="AZ21" s="48"/>
      <c r="BA21" s="48"/>
      <c r="BB21" s="38"/>
      <c r="BC21" s="48"/>
      <c r="BE21" s="40">
        <f t="shared" si="17"/>
        <v>0.77777777777777779</v>
      </c>
      <c r="BF21" s="41"/>
      <c r="BG21" s="42">
        <f t="shared" si="18"/>
        <v>0.23333333333333331</v>
      </c>
      <c r="BH21" s="49"/>
      <c r="BI21" s="26">
        <v>0.92</v>
      </c>
      <c r="BJ21" s="49"/>
      <c r="BK21" s="50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</row>
    <row r="22" spans="1:133" x14ac:dyDescent="0.25">
      <c r="A22" s="45"/>
      <c r="B22" s="34">
        <v>5</v>
      </c>
      <c r="C22" s="51" t="s">
        <v>31</v>
      </c>
      <c r="D22" s="46"/>
      <c r="E22" s="47"/>
      <c r="F22" s="38">
        <v>1</v>
      </c>
      <c r="G22" s="48"/>
      <c r="H22" s="48"/>
      <c r="I22" s="38">
        <v>1</v>
      </c>
      <c r="J22" s="48"/>
      <c r="K22" s="47"/>
      <c r="L22" s="38">
        <v>1</v>
      </c>
      <c r="M22" s="48"/>
      <c r="N22" s="48"/>
      <c r="O22" s="38">
        <v>1</v>
      </c>
      <c r="P22" s="48"/>
      <c r="Q22" s="48"/>
      <c r="R22" s="38">
        <v>1</v>
      </c>
      <c r="S22" s="48"/>
      <c r="T22" s="48"/>
      <c r="U22" s="38">
        <v>1</v>
      </c>
      <c r="V22" s="48"/>
      <c r="W22" s="48"/>
      <c r="X22" s="38">
        <v>1</v>
      </c>
      <c r="Y22" s="48"/>
      <c r="Z22" s="48"/>
      <c r="AA22" s="38">
        <v>1</v>
      </c>
      <c r="AB22" s="48"/>
      <c r="AC22" s="48"/>
      <c r="AD22" s="38">
        <v>1</v>
      </c>
      <c r="AE22" s="48"/>
      <c r="AF22" s="48"/>
      <c r="AG22" s="38"/>
      <c r="AH22" s="48"/>
      <c r="AI22" s="48"/>
      <c r="AJ22" s="38"/>
      <c r="AK22" s="48"/>
      <c r="AL22" s="48"/>
      <c r="AM22" s="38"/>
      <c r="AN22" s="48"/>
      <c r="AO22" s="48"/>
      <c r="AP22" s="38"/>
      <c r="AQ22" s="48"/>
      <c r="AR22" s="48"/>
      <c r="AS22" s="38"/>
      <c r="AT22" s="48"/>
      <c r="AU22" s="48"/>
      <c r="AV22" s="38"/>
      <c r="AW22" s="48"/>
      <c r="AX22" s="48"/>
      <c r="AY22" s="38"/>
      <c r="AZ22" s="48"/>
      <c r="BA22" s="48"/>
      <c r="BB22" s="38"/>
      <c r="BC22" s="48"/>
      <c r="BE22" s="40">
        <f t="shared" si="17"/>
        <v>1</v>
      </c>
      <c r="BF22" s="41"/>
      <c r="BG22" s="42">
        <f t="shared" si="18"/>
        <v>0.3</v>
      </c>
      <c r="BH22" s="52"/>
      <c r="BI22" s="26">
        <v>0.92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</row>
    <row r="23" spans="1:133" x14ac:dyDescent="0.25">
      <c r="A23" s="45"/>
      <c r="B23" s="34">
        <v>6</v>
      </c>
      <c r="C23" s="35" t="s">
        <v>32</v>
      </c>
      <c r="D23" s="46"/>
      <c r="E23" s="47"/>
      <c r="F23" s="38">
        <v>1</v>
      </c>
      <c r="G23" s="48"/>
      <c r="H23" s="48"/>
      <c r="I23" s="38">
        <v>1</v>
      </c>
      <c r="J23" s="48"/>
      <c r="K23" s="47"/>
      <c r="L23" s="38">
        <v>1</v>
      </c>
      <c r="M23" s="48"/>
      <c r="N23" s="48"/>
      <c r="O23" s="38">
        <v>1</v>
      </c>
      <c r="P23" s="48"/>
      <c r="Q23" s="48"/>
      <c r="R23" s="38">
        <v>0</v>
      </c>
      <c r="S23" s="48"/>
      <c r="T23" s="48"/>
      <c r="U23" s="38">
        <v>1</v>
      </c>
      <c r="V23" s="48"/>
      <c r="W23" s="48"/>
      <c r="X23" s="38">
        <v>1</v>
      </c>
      <c r="Y23" s="48"/>
      <c r="Z23" s="48"/>
      <c r="AA23" s="38">
        <v>1</v>
      </c>
      <c r="AB23" s="48"/>
      <c r="AC23" s="48"/>
      <c r="AD23" s="38">
        <v>1</v>
      </c>
      <c r="AE23" s="48"/>
      <c r="AF23" s="48"/>
      <c r="AG23" s="38"/>
      <c r="AH23" s="48"/>
      <c r="AI23" s="48"/>
      <c r="AJ23" s="38"/>
      <c r="AK23" s="48"/>
      <c r="AL23" s="48"/>
      <c r="AM23" s="38"/>
      <c r="AN23" s="48"/>
      <c r="AO23" s="48"/>
      <c r="AP23" s="38"/>
      <c r="AQ23" s="48"/>
      <c r="AR23" s="48"/>
      <c r="AS23" s="38"/>
      <c r="AT23" s="48"/>
      <c r="AU23" s="48"/>
      <c r="AV23" s="38"/>
      <c r="AW23" s="48"/>
      <c r="AX23" s="48"/>
      <c r="AY23" s="38"/>
      <c r="AZ23" s="48"/>
      <c r="BA23" s="48"/>
      <c r="BB23" s="38"/>
      <c r="BC23" s="48"/>
      <c r="BE23" s="40">
        <f t="shared" si="17"/>
        <v>0.88888888888888884</v>
      </c>
      <c r="BF23" s="41"/>
      <c r="BG23" s="42">
        <f t="shared" si="18"/>
        <v>0.26666666666666666</v>
      </c>
      <c r="BI23" s="26">
        <v>0.92</v>
      </c>
    </row>
    <row r="24" spans="1:133" x14ac:dyDescent="0.25">
      <c r="A24" s="45"/>
      <c r="B24" s="34">
        <v>7</v>
      </c>
      <c r="C24" s="35" t="s">
        <v>33</v>
      </c>
      <c r="D24" s="46"/>
      <c r="E24" s="47"/>
      <c r="F24" s="38">
        <v>1</v>
      </c>
      <c r="G24" s="48"/>
      <c r="H24" s="48"/>
      <c r="I24" s="38">
        <v>1</v>
      </c>
      <c r="J24" s="48"/>
      <c r="K24" s="47"/>
      <c r="L24" s="38">
        <v>1</v>
      </c>
      <c r="M24" s="48"/>
      <c r="N24" s="48"/>
      <c r="O24" s="38">
        <v>1</v>
      </c>
      <c r="P24" s="48"/>
      <c r="Q24" s="48"/>
      <c r="R24" s="38">
        <v>1</v>
      </c>
      <c r="S24" s="48"/>
      <c r="T24" s="48"/>
      <c r="U24" s="38">
        <v>1</v>
      </c>
      <c r="V24" s="48"/>
      <c r="W24" s="48"/>
      <c r="X24" s="38">
        <v>1</v>
      </c>
      <c r="Y24" s="48"/>
      <c r="Z24" s="48"/>
      <c r="AA24" s="38">
        <v>1</v>
      </c>
      <c r="AB24" s="48"/>
      <c r="AC24" s="48"/>
      <c r="AD24" s="38">
        <v>1</v>
      </c>
      <c r="AE24" s="48"/>
      <c r="AF24" s="48"/>
      <c r="AG24" s="38"/>
      <c r="AH24" s="48"/>
      <c r="AI24" s="48"/>
      <c r="AJ24" s="38"/>
      <c r="AK24" s="48"/>
      <c r="AL24" s="48"/>
      <c r="AM24" s="38"/>
      <c r="AN24" s="48"/>
      <c r="AO24" s="48"/>
      <c r="AP24" s="38"/>
      <c r="AQ24" s="48"/>
      <c r="AR24" s="48"/>
      <c r="AS24" s="38"/>
      <c r="AT24" s="48"/>
      <c r="AU24" s="48"/>
      <c r="AV24" s="38"/>
      <c r="AW24" s="48"/>
      <c r="AX24" s="48"/>
      <c r="AY24" s="38"/>
      <c r="AZ24" s="48"/>
      <c r="BA24" s="48"/>
      <c r="BB24" s="38"/>
      <c r="BC24" s="48"/>
      <c r="BE24" s="40">
        <f t="shared" si="17"/>
        <v>1</v>
      </c>
      <c r="BF24" s="41"/>
      <c r="BG24" s="42">
        <f t="shared" si="18"/>
        <v>0.3</v>
      </c>
      <c r="BI24" s="26">
        <v>0.92</v>
      </c>
    </row>
    <row r="25" spans="1:133" x14ac:dyDescent="0.25">
      <c r="A25" s="45"/>
      <c r="B25" s="34">
        <v>8</v>
      </c>
      <c r="C25" s="35" t="s">
        <v>34</v>
      </c>
      <c r="D25" s="46"/>
      <c r="E25" s="47"/>
      <c r="F25" s="38">
        <v>1</v>
      </c>
      <c r="G25" s="48"/>
      <c r="H25" s="48"/>
      <c r="I25" s="38">
        <v>1</v>
      </c>
      <c r="J25" s="48"/>
      <c r="K25" s="47"/>
      <c r="L25" s="38">
        <v>1</v>
      </c>
      <c r="M25" s="48"/>
      <c r="N25" s="48"/>
      <c r="O25" s="38">
        <v>1</v>
      </c>
      <c r="P25" s="48"/>
      <c r="Q25" s="48"/>
      <c r="R25" s="38">
        <v>1</v>
      </c>
      <c r="S25" s="48"/>
      <c r="T25" s="48"/>
      <c r="U25" s="38">
        <v>1</v>
      </c>
      <c r="V25" s="48"/>
      <c r="W25" s="48"/>
      <c r="X25" s="38">
        <v>1</v>
      </c>
      <c r="Y25" s="48"/>
      <c r="Z25" s="48"/>
      <c r="AA25" s="38">
        <v>1</v>
      </c>
      <c r="AB25" s="48"/>
      <c r="AC25" s="48"/>
      <c r="AD25" s="38">
        <v>1</v>
      </c>
      <c r="AE25" s="48"/>
      <c r="AF25" s="48"/>
      <c r="AG25" s="38"/>
      <c r="AH25" s="48"/>
      <c r="AI25" s="48"/>
      <c r="AJ25" s="38"/>
      <c r="AK25" s="48"/>
      <c r="AL25" s="48"/>
      <c r="AM25" s="38"/>
      <c r="AN25" s="48"/>
      <c r="AO25" s="48"/>
      <c r="AP25" s="38"/>
      <c r="AQ25" s="48"/>
      <c r="AR25" s="48"/>
      <c r="AS25" s="38"/>
      <c r="AT25" s="48"/>
      <c r="AU25" s="48"/>
      <c r="AV25" s="38"/>
      <c r="AW25" s="48"/>
      <c r="AX25" s="48"/>
      <c r="AY25" s="38"/>
      <c r="AZ25" s="48"/>
      <c r="BA25" s="48"/>
      <c r="BB25" s="38"/>
      <c r="BC25" s="48"/>
      <c r="BE25" s="40">
        <f t="shared" si="17"/>
        <v>1</v>
      </c>
      <c r="BF25" s="41"/>
      <c r="BG25" s="42">
        <f t="shared" si="18"/>
        <v>0.3</v>
      </c>
      <c r="BI25" s="26">
        <v>0.92</v>
      </c>
    </row>
    <row r="26" spans="1:133" x14ac:dyDescent="0.25">
      <c r="A26" s="53"/>
      <c r="B26" s="34">
        <v>9</v>
      </c>
      <c r="C26" s="35" t="s">
        <v>35</v>
      </c>
      <c r="D26" s="46"/>
      <c r="E26" s="47"/>
      <c r="F26" s="38">
        <v>1</v>
      </c>
      <c r="G26" s="48"/>
      <c r="H26" s="48"/>
      <c r="I26" s="38">
        <v>1</v>
      </c>
      <c r="J26" s="48"/>
      <c r="K26" s="47"/>
      <c r="L26" s="38">
        <v>1</v>
      </c>
      <c r="M26" s="48"/>
      <c r="N26" s="48"/>
      <c r="O26" s="38">
        <v>1</v>
      </c>
      <c r="P26" s="48"/>
      <c r="Q26" s="48"/>
      <c r="R26" s="38">
        <v>1</v>
      </c>
      <c r="S26" s="48"/>
      <c r="T26" s="48"/>
      <c r="U26" s="38">
        <v>1</v>
      </c>
      <c r="V26" s="48"/>
      <c r="W26" s="48"/>
      <c r="X26" s="38">
        <v>1</v>
      </c>
      <c r="Y26" s="48"/>
      <c r="Z26" s="48"/>
      <c r="AA26" s="38">
        <v>1</v>
      </c>
      <c r="AB26" s="48"/>
      <c r="AC26" s="48"/>
      <c r="AD26" s="38">
        <v>1</v>
      </c>
      <c r="AE26" s="48"/>
      <c r="AF26" s="48"/>
      <c r="AG26" s="38"/>
      <c r="AH26" s="48"/>
      <c r="AI26" s="48"/>
      <c r="AJ26" s="38"/>
      <c r="AK26" s="48"/>
      <c r="AL26" s="48"/>
      <c r="AM26" s="38"/>
      <c r="AN26" s="48"/>
      <c r="AO26" s="48"/>
      <c r="AP26" s="38"/>
      <c r="AQ26" s="48"/>
      <c r="AR26" s="48"/>
      <c r="AS26" s="38"/>
      <c r="AT26" s="48"/>
      <c r="AU26" s="48"/>
      <c r="AV26" s="38"/>
      <c r="AW26" s="48"/>
      <c r="AX26" s="48"/>
      <c r="AY26" s="38"/>
      <c r="AZ26" s="48"/>
      <c r="BA26" s="48"/>
      <c r="BB26" s="38"/>
      <c r="BC26" s="48"/>
      <c r="BE26" s="40">
        <f t="shared" si="17"/>
        <v>1</v>
      </c>
      <c r="BF26" s="41"/>
      <c r="BG26" s="42">
        <f t="shared" si="18"/>
        <v>0.3</v>
      </c>
      <c r="BI26" s="26">
        <v>0.92</v>
      </c>
    </row>
    <row r="27" spans="1:133" x14ac:dyDescent="0.25">
      <c r="A27" s="54" t="s">
        <v>36</v>
      </c>
      <c r="B27" s="55">
        <v>10</v>
      </c>
      <c r="C27" s="56" t="s">
        <v>37</v>
      </c>
      <c r="D27" s="57">
        <v>1</v>
      </c>
      <c r="E27" s="48"/>
      <c r="F27" s="58"/>
      <c r="G27" s="57">
        <v>1</v>
      </c>
      <c r="H27" s="48"/>
      <c r="I27" s="58"/>
      <c r="J27" s="57">
        <v>1</v>
      </c>
      <c r="K27" s="48"/>
      <c r="L27" s="58"/>
      <c r="M27" s="57">
        <v>1</v>
      </c>
      <c r="N27" s="48"/>
      <c r="O27" s="58"/>
      <c r="P27" s="57">
        <v>1</v>
      </c>
      <c r="Q27" s="48"/>
      <c r="R27" s="58"/>
      <c r="S27" s="57">
        <v>1</v>
      </c>
      <c r="T27" s="48"/>
      <c r="U27" s="58"/>
      <c r="V27" s="57">
        <v>1</v>
      </c>
      <c r="W27" s="48"/>
      <c r="X27" s="58"/>
      <c r="Y27" s="57">
        <v>1</v>
      </c>
      <c r="Z27" s="48"/>
      <c r="AA27" s="58"/>
      <c r="AB27" s="57">
        <v>0</v>
      </c>
      <c r="AC27" s="48"/>
      <c r="AD27" s="58"/>
      <c r="AE27" s="57">
        <v>1</v>
      </c>
      <c r="AF27" s="48"/>
      <c r="AG27" s="58"/>
      <c r="AH27" s="57"/>
      <c r="AI27" s="48"/>
      <c r="AJ27" s="58"/>
      <c r="AK27" s="57"/>
      <c r="AL27" s="48"/>
      <c r="AM27" s="58"/>
      <c r="AN27" s="57"/>
      <c r="AO27" s="48"/>
      <c r="AP27" s="58"/>
      <c r="AQ27" s="57"/>
      <c r="AR27" s="48"/>
      <c r="AS27" s="58"/>
      <c r="AT27" s="57"/>
      <c r="AU27" s="48"/>
      <c r="AV27" s="58"/>
      <c r="AW27" s="57"/>
      <c r="AX27" s="48"/>
      <c r="AY27" s="58"/>
      <c r="AZ27" s="57"/>
      <c r="BA27" s="48"/>
      <c r="BB27" s="58"/>
      <c r="BC27" s="57"/>
      <c r="BE27" s="40">
        <f t="shared" si="17"/>
        <v>0.9</v>
      </c>
      <c r="BF27" s="41"/>
      <c r="BG27" s="42">
        <f t="shared" si="18"/>
        <v>0.27</v>
      </c>
      <c r="BI27" s="26">
        <v>0.92</v>
      </c>
    </row>
    <row r="28" spans="1:133" x14ac:dyDescent="0.25">
      <c r="A28" s="59"/>
      <c r="B28" s="55">
        <v>11</v>
      </c>
      <c r="C28" s="56" t="s">
        <v>38</v>
      </c>
      <c r="D28" s="57">
        <v>1</v>
      </c>
      <c r="E28" s="48"/>
      <c r="F28" s="58"/>
      <c r="G28" s="57">
        <v>1</v>
      </c>
      <c r="H28" s="48"/>
      <c r="I28" s="58"/>
      <c r="J28" s="57">
        <v>1</v>
      </c>
      <c r="K28" s="48"/>
      <c r="L28" s="58"/>
      <c r="M28" s="57">
        <v>1</v>
      </c>
      <c r="N28" s="48"/>
      <c r="O28" s="58"/>
      <c r="P28" s="57">
        <v>1</v>
      </c>
      <c r="Q28" s="48"/>
      <c r="R28" s="58"/>
      <c r="S28" s="57">
        <v>1</v>
      </c>
      <c r="T28" s="48"/>
      <c r="U28" s="58"/>
      <c r="V28" s="57">
        <v>1</v>
      </c>
      <c r="W28" s="48"/>
      <c r="X28" s="58"/>
      <c r="Y28" s="57">
        <v>1</v>
      </c>
      <c r="Z28" s="48"/>
      <c r="AA28" s="58"/>
      <c r="AB28" s="57">
        <v>1</v>
      </c>
      <c r="AC28" s="48"/>
      <c r="AD28" s="58"/>
      <c r="AE28" s="57">
        <v>1</v>
      </c>
      <c r="AF28" s="48"/>
      <c r="AG28" s="58"/>
      <c r="AH28" s="57"/>
      <c r="AI28" s="48"/>
      <c r="AJ28" s="58"/>
      <c r="AK28" s="57"/>
      <c r="AL28" s="48"/>
      <c r="AM28" s="58"/>
      <c r="AN28" s="57"/>
      <c r="AO28" s="48"/>
      <c r="AP28" s="58"/>
      <c r="AQ28" s="57"/>
      <c r="AR28" s="48"/>
      <c r="AS28" s="58"/>
      <c r="AT28" s="57"/>
      <c r="AU28" s="48"/>
      <c r="AV28" s="58"/>
      <c r="AW28" s="57"/>
      <c r="AX28" s="48"/>
      <c r="AY28" s="58"/>
      <c r="AZ28" s="57"/>
      <c r="BA28" s="48"/>
      <c r="BB28" s="58"/>
      <c r="BC28" s="57"/>
      <c r="BE28" s="40">
        <f t="shared" si="17"/>
        <v>1</v>
      </c>
      <c r="BF28" s="41"/>
      <c r="BG28" s="42">
        <f t="shared" si="18"/>
        <v>0.3</v>
      </c>
      <c r="BI28" s="26">
        <v>0.92</v>
      </c>
    </row>
    <row r="29" spans="1:133" x14ac:dyDescent="0.25">
      <c r="A29" s="59"/>
      <c r="B29" s="55">
        <v>12</v>
      </c>
      <c r="C29" s="60" t="s">
        <v>39</v>
      </c>
      <c r="D29" s="57">
        <v>1</v>
      </c>
      <c r="E29" s="48"/>
      <c r="F29" s="58"/>
      <c r="G29" s="57">
        <v>0</v>
      </c>
      <c r="H29" s="48"/>
      <c r="I29" s="58"/>
      <c r="J29" s="57">
        <v>1</v>
      </c>
      <c r="K29" s="48"/>
      <c r="L29" s="58"/>
      <c r="M29" s="57">
        <v>1</v>
      </c>
      <c r="N29" s="48"/>
      <c r="O29" s="58"/>
      <c r="P29" s="57">
        <v>1</v>
      </c>
      <c r="Q29" s="48"/>
      <c r="R29" s="58"/>
      <c r="S29" s="57">
        <v>1</v>
      </c>
      <c r="T29" s="48"/>
      <c r="U29" s="58"/>
      <c r="V29" s="57">
        <v>1</v>
      </c>
      <c r="W29" s="48"/>
      <c r="X29" s="58"/>
      <c r="Y29" s="57">
        <v>1</v>
      </c>
      <c r="Z29" s="48"/>
      <c r="AA29" s="58"/>
      <c r="AB29" s="57">
        <v>1</v>
      </c>
      <c r="AC29" s="48"/>
      <c r="AD29" s="58"/>
      <c r="AE29" s="57">
        <v>1</v>
      </c>
      <c r="AF29" s="48"/>
      <c r="AG29" s="58"/>
      <c r="AH29" s="57"/>
      <c r="AI29" s="48"/>
      <c r="AJ29" s="58"/>
      <c r="AK29" s="57"/>
      <c r="AL29" s="48"/>
      <c r="AM29" s="58"/>
      <c r="AN29" s="57"/>
      <c r="AO29" s="48"/>
      <c r="AP29" s="58"/>
      <c r="AQ29" s="57"/>
      <c r="AR29" s="48"/>
      <c r="AS29" s="58"/>
      <c r="AT29" s="57"/>
      <c r="AU29" s="48"/>
      <c r="AV29" s="58"/>
      <c r="AW29" s="57"/>
      <c r="AX29" s="48"/>
      <c r="AY29" s="58"/>
      <c r="AZ29" s="57"/>
      <c r="BA29" s="48"/>
      <c r="BB29" s="58"/>
      <c r="BC29" s="57"/>
      <c r="BE29" s="40">
        <f t="shared" si="17"/>
        <v>0.9</v>
      </c>
      <c r="BF29" s="41"/>
      <c r="BG29" s="42">
        <f t="shared" si="18"/>
        <v>0.27</v>
      </c>
      <c r="BI29" s="26">
        <v>0.92</v>
      </c>
    </row>
    <row r="30" spans="1:133" x14ac:dyDescent="0.25">
      <c r="A30" s="59"/>
      <c r="B30" s="55">
        <v>13</v>
      </c>
      <c r="C30" s="60" t="s">
        <v>40</v>
      </c>
      <c r="D30" s="57">
        <v>1</v>
      </c>
      <c r="E30" s="48"/>
      <c r="F30" s="58"/>
      <c r="G30" s="57">
        <v>1</v>
      </c>
      <c r="H30" s="48"/>
      <c r="I30" s="58"/>
      <c r="J30" s="57">
        <v>1</v>
      </c>
      <c r="K30" s="48"/>
      <c r="L30" s="58"/>
      <c r="M30" s="57">
        <v>1</v>
      </c>
      <c r="N30" s="48"/>
      <c r="O30" s="58"/>
      <c r="P30" s="57">
        <v>1</v>
      </c>
      <c r="Q30" s="48"/>
      <c r="R30" s="58"/>
      <c r="S30" s="57">
        <v>1</v>
      </c>
      <c r="T30" s="48"/>
      <c r="U30" s="58"/>
      <c r="V30" s="57">
        <v>1</v>
      </c>
      <c r="W30" s="48"/>
      <c r="X30" s="58"/>
      <c r="Y30" s="57">
        <v>1</v>
      </c>
      <c r="Z30" s="48"/>
      <c r="AA30" s="58"/>
      <c r="AB30" s="57">
        <v>1</v>
      </c>
      <c r="AC30" s="48"/>
      <c r="AD30" s="58"/>
      <c r="AE30" s="57">
        <v>1</v>
      </c>
      <c r="AF30" s="48"/>
      <c r="AG30" s="58"/>
      <c r="AH30" s="57"/>
      <c r="AI30" s="48"/>
      <c r="AJ30" s="58"/>
      <c r="AK30" s="57"/>
      <c r="AL30" s="48"/>
      <c r="AM30" s="58"/>
      <c r="AN30" s="57"/>
      <c r="AO30" s="48"/>
      <c r="AP30" s="58"/>
      <c r="AQ30" s="57"/>
      <c r="AR30" s="48"/>
      <c r="AS30" s="58"/>
      <c r="AT30" s="57"/>
      <c r="AU30" s="48"/>
      <c r="AV30" s="58"/>
      <c r="AW30" s="57"/>
      <c r="AX30" s="48"/>
      <c r="AY30" s="58"/>
      <c r="AZ30" s="57"/>
      <c r="BA30" s="48"/>
      <c r="BB30" s="58"/>
      <c r="BC30" s="57"/>
      <c r="BE30" s="40">
        <f t="shared" si="17"/>
        <v>1</v>
      </c>
      <c r="BF30" s="41"/>
      <c r="BG30" s="42">
        <f t="shared" si="18"/>
        <v>0.3</v>
      </c>
      <c r="BI30" s="26">
        <v>0.92</v>
      </c>
    </row>
    <row r="31" spans="1:133" x14ac:dyDescent="0.25">
      <c r="A31" s="59"/>
      <c r="B31" s="55">
        <v>14</v>
      </c>
      <c r="C31" s="60" t="s">
        <v>41</v>
      </c>
      <c r="D31" s="57">
        <v>1</v>
      </c>
      <c r="E31" s="48"/>
      <c r="F31" s="58"/>
      <c r="G31" s="57">
        <v>1</v>
      </c>
      <c r="H31" s="48"/>
      <c r="I31" s="58"/>
      <c r="J31" s="57">
        <v>1</v>
      </c>
      <c r="K31" s="48"/>
      <c r="L31" s="58"/>
      <c r="M31" s="57">
        <v>1</v>
      </c>
      <c r="N31" s="48"/>
      <c r="O31" s="58"/>
      <c r="P31" s="57">
        <v>1</v>
      </c>
      <c r="Q31" s="48"/>
      <c r="R31" s="58"/>
      <c r="S31" s="57">
        <v>0</v>
      </c>
      <c r="T31" s="48"/>
      <c r="U31" s="58"/>
      <c r="V31" s="57">
        <v>1</v>
      </c>
      <c r="W31" s="48"/>
      <c r="X31" s="58"/>
      <c r="Y31" s="57">
        <v>1</v>
      </c>
      <c r="Z31" s="48"/>
      <c r="AA31" s="58"/>
      <c r="AB31" s="57">
        <v>1</v>
      </c>
      <c r="AC31" s="48"/>
      <c r="AD31" s="58"/>
      <c r="AE31" s="57">
        <v>1</v>
      </c>
      <c r="AF31" s="48"/>
      <c r="AG31" s="58"/>
      <c r="AH31" s="57"/>
      <c r="AI31" s="48"/>
      <c r="AJ31" s="58"/>
      <c r="AK31" s="57"/>
      <c r="AL31" s="48"/>
      <c r="AM31" s="58"/>
      <c r="AN31" s="57"/>
      <c r="AO31" s="48"/>
      <c r="AP31" s="58"/>
      <c r="AQ31" s="57"/>
      <c r="AR31" s="48"/>
      <c r="AS31" s="58"/>
      <c r="AT31" s="57"/>
      <c r="AU31" s="48"/>
      <c r="AV31" s="58"/>
      <c r="AW31" s="57"/>
      <c r="AX31" s="48"/>
      <c r="AY31" s="58"/>
      <c r="AZ31" s="57"/>
      <c r="BA31" s="48"/>
      <c r="BB31" s="58"/>
      <c r="BC31" s="57"/>
      <c r="BE31" s="40">
        <f t="shared" si="17"/>
        <v>0.9</v>
      </c>
      <c r="BF31" s="41"/>
      <c r="BG31" s="42">
        <f t="shared" si="18"/>
        <v>0.27</v>
      </c>
      <c r="BI31" s="26">
        <v>0.92</v>
      </c>
    </row>
    <row r="32" spans="1:133" x14ac:dyDescent="0.25">
      <c r="A32" s="59"/>
      <c r="B32" s="55">
        <v>15</v>
      </c>
      <c r="C32" s="60" t="s">
        <v>42</v>
      </c>
      <c r="D32" s="57">
        <v>1</v>
      </c>
      <c r="E32" s="48"/>
      <c r="F32" s="58"/>
      <c r="G32" s="57">
        <v>1</v>
      </c>
      <c r="H32" s="48"/>
      <c r="I32" s="58"/>
      <c r="J32" s="57">
        <v>1</v>
      </c>
      <c r="K32" s="48"/>
      <c r="L32" s="58"/>
      <c r="M32" s="57">
        <v>1</v>
      </c>
      <c r="N32" s="48"/>
      <c r="O32" s="58"/>
      <c r="P32" s="57">
        <v>1</v>
      </c>
      <c r="Q32" s="48"/>
      <c r="R32" s="58"/>
      <c r="S32" s="57">
        <v>1</v>
      </c>
      <c r="T32" s="48"/>
      <c r="U32" s="58"/>
      <c r="V32" s="57">
        <v>1</v>
      </c>
      <c r="W32" s="48"/>
      <c r="X32" s="58"/>
      <c r="Y32" s="57">
        <v>0</v>
      </c>
      <c r="Z32" s="48"/>
      <c r="AA32" s="58"/>
      <c r="AB32" s="57">
        <v>1</v>
      </c>
      <c r="AC32" s="48"/>
      <c r="AD32" s="58"/>
      <c r="AE32" s="57">
        <v>1</v>
      </c>
      <c r="AF32" s="48"/>
      <c r="AG32" s="58"/>
      <c r="AH32" s="57"/>
      <c r="AI32" s="48"/>
      <c r="AJ32" s="58"/>
      <c r="AK32" s="57"/>
      <c r="AL32" s="48"/>
      <c r="AM32" s="58"/>
      <c r="AN32" s="57"/>
      <c r="AO32" s="48"/>
      <c r="AP32" s="58"/>
      <c r="AQ32" s="57"/>
      <c r="AR32" s="48"/>
      <c r="AS32" s="58"/>
      <c r="AT32" s="57"/>
      <c r="AU32" s="48"/>
      <c r="AV32" s="58"/>
      <c r="AW32" s="57"/>
      <c r="AX32" s="48"/>
      <c r="AY32" s="58"/>
      <c r="AZ32" s="57"/>
      <c r="BA32" s="48"/>
      <c r="BB32" s="58"/>
      <c r="BC32" s="57"/>
      <c r="BE32" s="40">
        <f t="shared" si="17"/>
        <v>0.9</v>
      </c>
      <c r="BF32" s="41"/>
      <c r="BG32" s="42">
        <f t="shared" si="18"/>
        <v>0.27</v>
      </c>
      <c r="BI32" s="26">
        <v>0.92</v>
      </c>
    </row>
    <row r="33" spans="1:61" x14ac:dyDescent="0.25">
      <c r="A33" s="59"/>
      <c r="B33" s="55">
        <v>16</v>
      </c>
      <c r="C33" s="60" t="s">
        <v>43</v>
      </c>
      <c r="D33" s="57">
        <v>1</v>
      </c>
      <c r="E33" s="48"/>
      <c r="F33" s="58"/>
      <c r="G33" s="57">
        <v>1</v>
      </c>
      <c r="H33" s="48"/>
      <c r="I33" s="58"/>
      <c r="J33" s="57">
        <v>1</v>
      </c>
      <c r="K33" s="48"/>
      <c r="L33" s="58"/>
      <c r="M33" s="57">
        <v>1</v>
      </c>
      <c r="N33" s="48"/>
      <c r="O33" s="58"/>
      <c r="P33" s="57">
        <v>1</v>
      </c>
      <c r="Q33" s="48"/>
      <c r="R33" s="58"/>
      <c r="S33" s="57">
        <v>1</v>
      </c>
      <c r="T33" s="48"/>
      <c r="U33" s="58"/>
      <c r="V33" s="57">
        <v>1</v>
      </c>
      <c r="W33" s="48"/>
      <c r="X33" s="58"/>
      <c r="Y33" s="57">
        <v>1</v>
      </c>
      <c r="Z33" s="48"/>
      <c r="AA33" s="58"/>
      <c r="AB33" s="57">
        <v>1</v>
      </c>
      <c r="AC33" s="48"/>
      <c r="AD33" s="58"/>
      <c r="AE33" s="57">
        <v>1</v>
      </c>
      <c r="AF33" s="48"/>
      <c r="AG33" s="58"/>
      <c r="AH33" s="57"/>
      <c r="AI33" s="48"/>
      <c r="AJ33" s="58"/>
      <c r="AK33" s="57"/>
      <c r="AL33" s="48"/>
      <c r="AM33" s="58"/>
      <c r="AN33" s="57"/>
      <c r="AO33" s="48"/>
      <c r="AP33" s="58"/>
      <c r="AQ33" s="57"/>
      <c r="AR33" s="48"/>
      <c r="AS33" s="58"/>
      <c r="AT33" s="57"/>
      <c r="AU33" s="48"/>
      <c r="AV33" s="58"/>
      <c r="AW33" s="57"/>
      <c r="AX33" s="48"/>
      <c r="AY33" s="58"/>
      <c r="AZ33" s="57"/>
      <c r="BA33" s="48"/>
      <c r="BB33" s="58"/>
      <c r="BC33" s="57"/>
      <c r="BE33" s="40">
        <f t="shared" si="17"/>
        <v>1</v>
      </c>
      <c r="BF33" s="41"/>
      <c r="BG33" s="42">
        <f t="shared" si="18"/>
        <v>0.3</v>
      </c>
      <c r="BI33" s="26">
        <v>0.92</v>
      </c>
    </row>
    <row r="34" spans="1:61" x14ac:dyDescent="0.25">
      <c r="A34" s="59"/>
      <c r="B34" s="55">
        <v>17</v>
      </c>
      <c r="C34" s="56" t="s">
        <v>44</v>
      </c>
      <c r="D34" s="57">
        <v>1</v>
      </c>
      <c r="E34" s="48"/>
      <c r="F34" s="58"/>
      <c r="G34" s="57">
        <v>1</v>
      </c>
      <c r="H34" s="48"/>
      <c r="I34" s="58"/>
      <c r="J34" s="57">
        <v>1</v>
      </c>
      <c r="K34" s="48"/>
      <c r="L34" s="58"/>
      <c r="M34" s="57">
        <v>1</v>
      </c>
      <c r="N34" s="48"/>
      <c r="O34" s="58"/>
      <c r="P34" s="57">
        <v>1</v>
      </c>
      <c r="Q34" s="48"/>
      <c r="R34" s="58"/>
      <c r="S34" s="57">
        <v>0</v>
      </c>
      <c r="T34" s="48"/>
      <c r="U34" s="58"/>
      <c r="V34" s="57">
        <v>1</v>
      </c>
      <c r="W34" s="48"/>
      <c r="X34" s="58"/>
      <c r="Y34" s="57">
        <v>0</v>
      </c>
      <c r="Z34" s="48"/>
      <c r="AA34" s="58"/>
      <c r="AB34" s="57">
        <v>1</v>
      </c>
      <c r="AC34" s="48"/>
      <c r="AD34" s="58"/>
      <c r="AE34" s="57">
        <v>1</v>
      </c>
      <c r="AF34" s="48"/>
      <c r="AG34" s="58"/>
      <c r="AH34" s="57"/>
      <c r="AI34" s="48"/>
      <c r="AJ34" s="58"/>
      <c r="AK34" s="57"/>
      <c r="AL34" s="48"/>
      <c r="AM34" s="58"/>
      <c r="AN34" s="57"/>
      <c r="AO34" s="48"/>
      <c r="AP34" s="58"/>
      <c r="AQ34" s="57"/>
      <c r="AR34" s="48"/>
      <c r="AS34" s="58"/>
      <c r="AT34" s="57"/>
      <c r="AU34" s="48"/>
      <c r="AV34" s="58"/>
      <c r="AW34" s="57"/>
      <c r="AX34" s="48"/>
      <c r="AY34" s="58"/>
      <c r="AZ34" s="57"/>
      <c r="BA34" s="48"/>
      <c r="BB34" s="58"/>
      <c r="BC34" s="57"/>
      <c r="BE34" s="40">
        <f t="shared" si="17"/>
        <v>0.8</v>
      </c>
      <c r="BF34" s="41"/>
      <c r="BG34" s="42">
        <f t="shared" si="18"/>
        <v>0.24</v>
      </c>
      <c r="BI34" s="26">
        <v>0.92</v>
      </c>
    </row>
    <row r="35" spans="1:61" x14ac:dyDescent="0.25">
      <c r="A35" s="59"/>
      <c r="B35" s="55">
        <v>18</v>
      </c>
      <c r="C35" s="60" t="s">
        <v>45</v>
      </c>
      <c r="D35" s="57">
        <v>1</v>
      </c>
      <c r="E35" s="48"/>
      <c r="F35" s="58"/>
      <c r="G35" s="57">
        <v>1</v>
      </c>
      <c r="H35" s="48"/>
      <c r="I35" s="58"/>
      <c r="J35" s="57">
        <v>1</v>
      </c>
      <c r="K35" s="48"/>
      <c r="L35" s="58"/>
      <c r="M35" s="57">
        <v>1</v>
      </c>
      <c r="N35" s="48"/>
      <c r="O35" s="58"/>
      <c r="P35" s="57">
        <v>1</v>
      </c>
      <c r="Q35" s="48"/>
      <c r="R35" s="58"/>
      <c r="S35" s="57">
        <v>1</v>
      </c>
      <c r="T35" s="48"/>
      <c r="U35" s="58"/>
      <c r="V35" s="57">
        <v>1</v>
      </c>
      <c r="W35" s="48"/>
      <c r="X35" s="58"/>
      <c r="Y35" s="57">
        <v>0</v>
      </c>
      <c r="Z35" s="48"/>
      <c r="AA35" s="58"/>
      <c r="AB35" s="57">
        <v>1</v>
      </c>
      <c r="AC35" s="48"/>
      <c r="AD35" s="58"/>
      <c r="AE35" s="57">
        <v>1</v>
      </c>
      <c r="AF35" s="48"/>
      <c r="AG35" s="58"/>
      <c r="AH35" s="57"/>
      <c r="AI35" s="48"/>
      <c r="AJ35" s="58"/>
      <c r="AK35" s="57"/>
      <c r="AL35" s="48"/>
      <c r="AM35" s="58"/>
      <c r="AN35" s="57"/>
      <c r="AO35" s="48"/>
      <c r="AP35" s="58"/>
      <c r="AQ35" s="57"/>
      <c r="AR35" s="48"/>
      <c r="AS35" s="58"/>
      <c r="AT35" s="57"/>
      <c r="AU35" s="48"/>
      <c r="AV35" s="58"/>
      <c r="AW35" s="57"/>
      <c r="AX35" s="48"/>
      <c r="AY35" s="58"/>
      <c r="AZ35" s="57"/>
      <c r="BA35" s="48"/>
      <c r="BB35" s="58"/>
      <c r="BC35" s="57"/>
      <c r="BE35" s="40">
        <f t="shared" si="17"/>
        <v>0.9</v>
      </c>
      <c r="BF35" s="41"/>
      <c r="BG35" s="42">
        <f t="shared" si="18"/>
        <v>0.27</v>
      </c>
      <c r="BI35" s="26">
        <v>0.92</v>
      </c>
    </row>
    <row r="36" spans="1:61" x14ac:dyDescent="0.25">
      <c r="A36" s="59"/>
      <c r="B36" s="55">
        <v>19</v>
      </c>
      <c r="C36" s="60" t="s">
        <v>46</v>
      </c>
      <c r="D36" s="57">
        <v>1</v>
      </c>
      <c r="E36" s="48"/>
      <c r="F36" s="58"/>
      <c r="G36" s="57">
        <v>0</v>
      </c>
      <c r="H36" s="48"/>
      <c r="I36" s="58"/>
      <c r="J36" s="57">
        <v>1</v>
      </c>
      <c r="K36" s="48"/>
      <c r="L36" s="58"/>
      <c r="M36" s="57">
        <v>1</v>
      </c>
      <c r="N36" s="48"/>
      <c r="O36" s="58"/>
      <c r="P36" s="57">
        <v>1</v>
      </c>
      <c r="Q36" s="48"/>
      <c r="R36" s="58"/>
      <c r="S36" s="57">
        <v>1</v>
      </c>
      <c r="T36" s="48"/>
      <c r="U36" s="58"/>
      <c r="V36" s="57">
        <v>1</v>
      </c>
      <c r="W36" s="48"/>
      <c r="X36" s="58"/>
      <c r="Y36" s="57">
        <v>1</v>
      </c>
      <c r="Z36" s="48"/>
      <c r="AA36" s="58"/>
      <c r="AB36" s="57">
        <v>1</v>
      </c>
      <c r="AC36" s="48"/>
      <c r="AD36" s="58"/>
      <c r="AE36" s="57">
        <v>1</v>
      </c>
      <c r="AF36" s="48"/>
      <c r="AG36" s="58"/>
      <c r="AH36" s="57"/>
      <c r="AI36" s="48"/>
      <c r="AJ36" s="58"/>
      <c r="AK36" s="57"/>
      <c r="AL36" s="48"/>
      <c r="AM36" s="58"/>
      <c r="AN36" s="57"/>
      <c r="AO36" s="48"/>
      <c r="AP36" s="58"/>
      <c r="AQ36" s="57"/>
      <c r="AR36" s="48"/>
      <c r="AS36" s="58"/>
      <c r="AT36" s="57"/>
      <c r="AU36" s="48"/>
      <c r="AV36" s="58"/>
      <c r="AW36" s="57"/>
      <c r="AX36" s="48"/>
      <c r="AY36" s="58"/>
      <c r="AZ36" s="57"/>
      <c r="BA36" s="48"/>
      <c r="BB36" s="58"/>
      <c r="BC36" s="57"/>
      <c r="BE36" s="40">
        <f t="shared" si="17"/>
        <v>0.9</v>
      </c>
      <c r="BF36" s="41"/>
      <c r="BG36" s="42">
        <f t="shared" si="18"/>
        <v>0.27</v>
      </c>
      <c r="BI36" s="26">
        <v>0.92</v>
      </c>
    </row>
    <row r="37" spans="1:61" x14ac:dyDescent="0.25">
      <c r="A37" s="59"/>
      <c r="B37" s="55">
        <v>20</v>
      </c>
      <c r="C37" s="60" t="s">
        <v>47</v>
      </c>
      <c r="D37" s="57">
        <v>1</v>
      </c>
      <c r="E37" s="48"/>
      <c r="F37" s="58"/>
      <c r="G37" s="57">
        <v>1</v>
      </c>
      <c r="H37" s="48"/>
      <c r="I37" s="58"/>
      <c r="J37" s="57">
        <v>1</v>
      </c>
      <c r="K37" s="48"/>
      <c r="L37" s="58"/>
      <c r="M37" s="57">
        <v>0</v>
      </c>
      <c r="N37" s="48"/>
      <c r="O37" s="58"/>
      <c r="P37" s="57">
        <v>1</v>
      </c>
      <c r="Q37" s="48"/>
      <c r="R37" s="58"/>
      <c r="S37" s="57">
        <v>1</v>
      </c>
      <c r="T37" s="48"/>
      <c r="U37" s="58"/>
      <c r="V37" s="57">
        <v>1</v>
      </c>
      <c r="W37" s="48"/>
      <c r="X37" s="58"/>
      <c r="Y37" s="57">
        <v>1</v>
      </c>
      <c r="Z37" s="48"/>
      <c r="AA37" s="58"/>
      <c r="AB37" s="57">
        <v>1</v>
      </c>
      <c r="AC37" s="48"/>
      <c r="AD37" s="58"/>
      <c r="AE37" s="57">
        <v>1</v>
      </c>
      <c r="AF37" s="48"/>
      <c r="AG37" s="58"/>
      <c r="AH37" s="57"/>
      <c r="AI37" s="48"/>
      <c r="AJ37" s="58"/>
      <c r="AK37" s="57"/>
      <c r="AL37" s="48"/>
      <c r="AM37" s="58"/>
      <c r="AN37" s="57"/>
      <c r="AO37" s="48"/>
      <c r="AP37" s="58"/>
      <c r="AQ37" s="57"/>
      <c r="AR37" s="48"/>
      <c r="AS37" s="58"/>
      <c r="AT37" s="57"/>
      <c r="AU37" s="48"/>
      <c r="AV37" s="58"/>
      <c r="AW37" s="57"/>
      <c r="AX37" s="48"/>
      <c r="AY37" s="58"/>
      <c r="AZ37" s="57"/>
      <c r="BA37" s="48"/>
      <c r="BB37" s="58"/>
      <c r="BC37" s="57"/>
      <c r="BE37" s="40">
        <f t="shared" si="17"/>
        <v>0.9</v>
      </c>
      <c r="BF37" s="41"/>
      <c r="BG37" s="42">
        <f t="shared" si="18"/>
        <v>0.27</v>
      </c>
      <c r="BI37" s="26">
        <v>0.92</v>
      </c>
    </row>
    <row r="38" spans="1:61" x14ac:dyDescent="0.25">
      <c r="A38" s="59"/>
      <c r="B38" s="55">
        <v>21</v>
      </c>
      <c r="C38" s="60" t="s">
        <v>48</v>
      </c>
      <c r="D38" s="57">
        <v>1</v>
      </c>
      <c r="E38" s="48"/>
      <c r="F38" s="58"/>
      <c r="G38" s="57">
        <v>1</v>
      </c>
      <c r="H38" s="48"/>
      <c r="I38" s="58"/>
      <c r="J38" s="57">
        <v>1</v>
      </c>
      <c r="K38" s="48"/>
      <c r="L38" s="58"/>
      <c r="M38" s="57">
        <v>1</v>
      </c>
      <c r="N38" s="48"/>
      <c r="O38" s="58"/>
      <c r="P38" s="57">
        <v>1</v>
      </c>
      <c r="Q38" s="48"/>
      <c r="R38" s="58"/>
      <c r="S38" s="57">
        <v>1</v>
      </c>
      <c r="T38" s="48"/>
      <c r="U38" s="58"/>
      <c r="V38" s="57">
        <v>1</v>
      </c>
      <c r="W38" s="48"/>
      <c r="X38" s="58"/>
      <c r="Y38" s="57">
        <v>1</v>
      </c>
      <c r="Z38" s="48"/>
      <c r="AA38" s="58"/>
      <c r="AB38" s="57">
        <v>1</v>
      </c>
      <c r="AC38" s="48"/>
      <c r="AD38" s="58"/>
      <c r="AE38" s="57">
        <v>1</v>
      </c>
      <c r="AF38" s="48"/>
      <c r="AG38" s="58"/>
      <c r="AH38" s="57"/>
      <c r="AI38" s="48"/>
      <c r="AJ38" s="58"/>
      <c r="AK38" s="57"/>
      <c r="AL38" s="48"/>
      <c r="AM38" s="58"/>
      <c r="AN38" s="57"/>
      <c r="AO38" s="48"/>
      <c r="AP38" s="58"/>
      <c r="AQ38" s="57"/>
      <c r="AR38" s="48"/>
      <c r="AS38" s="58"/>
      <c r="AT38" s="57"/>
      <c r="AU38" s="48"/>
      <c r="AV38" s="58"/>
      <c r="AW38" s="57"/>
      <c r="AX38" s="48"/>
      <c r="AY38" s="58"/>
      <c r="AZ38" s="57"/>
      <c r="BA38" s="48"/>
      <c r="BB38" s="58"/>
      <c r="BC38" s="57"/>
      <c r="BE38" s="40">
        <f t="shared" si="17"/>
        <v>1</v>
      </c>
      <c r="BF38" s="41"/>
      <c r="BG38" s="42">
        <f t="shared" si="18"/>
        <v>0.3</v>
      </c>
      <c r="BI38" s="26">
        <v>0.92</v>
      </c>
    </row>
    <row r="39" spans="1:61" x14ac:dyDescent="0.25">
      <c r="A39" s="61"/>
      <c r="B39" s="55">
        <v>22</v>
      </c>
      <c r="C39" s="60" t="s">
        <v>49</v>
      </c>
      <c r="D39" s="57">
        <v>1</v>
      </c>
      <c r="E39" s="48"/>
      <c r="F39" s="58"/>
      <c r="G39" s="57">
        <v>1</v>
      </c>
      <c r="H39" s="48"/>
      <c r="I39" s="58"/>
      <c r="J39" s="57">
        <v>1</v>
      </c>
      <c r="K39" s="48"/>
      <c r="L39" s="58"/>
      <c r="M39" s="57">
        <v>1</v>
      </c>
      <c r="N39" s="48"/>
      <c r="O39" s="58"/>
      <c r="P39" s="57">
        <v>1</v>
      </c>
      <c r="Q39" s="48"/>
      <c r="R39" s="58"/>
      <c r="S39" s="57">
        <v>1</v>
      </c>
      <c r="T39" s="48"/>
      <c r="U39" s="58"/>
      <c r="V39" s="57">
        <v>1</v>
      </c>
      <c r="W39" s="48"/>
      <c r="X39" s="58"/>
      <c r="Y39" s="57">
        <v>1</v>
      </c>
      <c r="Z39" s="48"/>
      <c r="AA39" s="58"/>
      <c r="AB39" s="57">
        <v>1</v>
      </c>
      <c r="AC39" s="48"/>
      <c r="AD39" s="58"/>
      <c r="AE39" s="57">
        <v>1</v>
      </c>
      <c r="AF39" s="48"/>
      <c r="AG39" s="58"/>
      <c r="AH39" s="57"/>
      <c r="AI39" s="48"/>
      <c r="AJ39" s="58"/>
      <c r="AK39" s="57"/>
      <c r="AL39" s="48"/>
      <c r="AM39" s="58"/>
      <c r="AN39" s="57"/>
      <c r="AO39" s="48"/>
      <c r="AP39" s="58"/>
      <c r="AQ39" s="57"/>
      <c r="AR39" s="48"/>
      <c r="AS39" s="58"/>
      <c r="AT39" s="57"/>
      <c r="AU39" s="48"/>
      <c r="AV39" s="58"/>
      <c r="AW39" s="57"/>
      <c r="AX39" s="48"/>
      <c r="AY39" s="58"/>
      <c r="AZ39" s="57"/>
      <c r="BA39" s="48"/>
      <c r="BB39" s="58"/>
      <c r="BC39" s="57"/>
      <c r="BE39" s="40">
        <f t="shared" si="17"/>
        <v>1</v>
      </c>
      <c r="BF39" s="41"/>
      <c r="BG39" s="42">
        <f t="shared" si="18"/>
        <v>0.3</v>
      </c>
      <c r="BI39" s="26">
        <v>0.92</v>
      </c>
    </row>
    <row r="40" spans="1:61" x14ac:dyDescent="0.25">
      <c r="A40" s="62" t="s">
        <v>50</v>
      </c>
      <c r="B40" s="63">
        <v>23</v>
      </c>
      <c r="C40" s="64" t="s">
        <v>51</v>
      </c>
      <c r="D40" s="57">
        <v>1</v>
      </c>
      <c r="E40" s="48"/>
      <c r="F40" s="58"/>
      <c r="G40" s="57">
        <v>1</v>
      </c>
      <c r="H40" s="48"/>
      <c r="I40" s="58"/>
      <c r="J40" s="57">
        <v>1</v>
      </c>
      <c r="K40" s="48"/>
      <c r="L40" s="58"/>
      <c r="M40" s="57">
        <v>1</v>
      </c>
      <c r="N40" s="48"/>
      <c r="O40" s="58"/>
      <c r="P40" s="57">
        <v>1</v>
      </c>
      <c r="Q40" s="48"/>
      <c r="R40" s="58"/>
      <c r="S40" s="57">
        <v>1</v>
      </c>
      <c r="T40" s="48"/>
      <c r="U40" s="58"/>
      <c r="V40" s="57">
        <v>1</v>
      </c>
      <c r="W40" s="48"/>
      <c r="X40" s="58"/>
      <c r="Y40" s="57">
        <v>1</v>
      </c>
      <c r="Z40" s="48"/>
      <c r="AA40" s="58"/>
      <c r="AB40" s="57">
        <v>0</v>
      </c>
      <c r="AC40" s="48"/>
      <c r="AD40" s="58"/>
      <c r="AE40" s="57">
        <v>0</v>
      </c>
      <c r="AF40" s="48"/>
      <c r="AG40" s="58"/>
      <c r="AH40" s="57"/>
      <c r="AI40" s="48"/>
      <c r="AJ40" s="58"/>
      <c r="AK40" s="57"/>
      <c r="AL40" s="48"/>
      <c r="AM40" s="58"/>
      <c r="AN40" s="57"/>
      <c r="AO40" s="48"/>
      <c r="AP40" s="58"/>
      <c r="AQ40" s="57"/>
      <c r="AR40" s="48"/>
      <c r="AS40" s="58"/>
      <c r="AT40" s="57"/>
      <c r="AU40" s="48"/>
      <c r="AV40" s="58"/>
      <c r="AW40" s="57"/>
      <c r="AX40" s="48"/>
      <c r="AY40" s="58"/>
      <c r="AZ40" s="57"/>
      <c r="BA40" s="48"/>
      <c r="BB40" s="58"/>
      <c r="BC40" s="57"/>
      <c r="BE40" s="40">
        <f t="shared" si="17"/>
        <v>0.8</v>
      </c>
      <c r="BF40" s="41"/>
      <c r="BG40" s="42">
        <f t="shared" si="18"/>
        <v>0.24</v>
      </c>
      <c r="BI40" s="26">
        <v>0.92</v>
      </c>
    </row>
    <row r="41" spans="1:61" x14ac:dyDescent="0.25">
      <c r="A41" s="65"/>
      <c r="B41" s="63">
        <v>24</v>
      </c>
      <c r="C41" s="64" t="s">
        <v>52</v>
      </c>
      <c r="D41" s="57">
        <v>1</v>
      </c>
      <c r="E41" s="48"/>
      <c r="F41" s="58"/>
      <c r="G41" s="57">
        <v>0</v>
      </c>
      <c r="H41" s="48"/>
      <c r="I41" s="58"/>
      <c r="J41" s="57">
        <v>1</v>
      </c>
      <c r="K41" s="48"/>
      <c r="L41" s="58"/>
      <c r="M41" s="57">
        <v>1</v>
      </c>
      <c r="N41" s="48"/>
      <c r="O41" s="58"/>
      <c r="P41" s="57">
        <v>0</v>
      </c>
      <c r="Q41" s="48"/>
      <c r="R41" s="58"/>
      <c r="S41" s="57">
        <v>1</v>
      </c>
      <c r="T41" s="48"/>
      <c r="U41" s="58"/>
      <c r="V41" s="57">
        <v>1</v>
      </c>
      <c r="W41" s="48"/>
      <c r="X41" s="58"/>
      <c r="Y41" s="57">
        <v>1</v>
      </c>
      <c r="Z41" s="48"/>
      <c r="AA41" s="58"/>
      <c r="AB41" s="57">
        <v>1</v>
      </c>
      <c r="AC41" s="48"/>
      <c r="AD41" s="58"/>
      <c r="AE41" s="57">
        <v>1</v>
      </c>
      <c r="AF41" s="48"/>
      <c r="AG41" s="58"/>
      <c r="AH41" s="57"/>
      <c r="AI41" s="48"/>
      <c r="AJ41" s="58"/>
      <c r="AK41" s="57"/>
      <c r="AL41" s="48"/>
      <c r="AM41" s="58"/>
      <c r="AN41" s="57"/>
      <c r="AO41" s="48"/>
      <c r="AP41" s="58"/>
      <c r="AQ41" s="57"/>
      <c r="AR41" s="48"/>
      <c r="AS41" s="58"/>
      <c r="AT41" s="57"/>
      <c r="AU41" s="48"/>
      <c r="AV41" s="58"/>
      <c r="AW41" s="57"/>
      <c r="AX41" s="48"/>
      <c r="AY41" s="58"/>
      <c r="AZ41" s="57"/>
      <c r="BA41" s="48"/>
      <c r="BB41" s="58"/>
      <c r="BC41" s="57"/>
      <c r="BE41" s="40">
        <f t="shared" si="17"/>
        <v>0.8</v>
      </c>
      <c r="BF41" s="41"/>
      <c r="BG41" s="42">
        <f t="shared" si="18"/>
        <v>0.24</v>
      </c>
      <c r="BI41" s="26">
        <v>0.92</v>
      </c>
    </row>
    <row r="42" spans="1:61" x14ac:dyDescent="0.25">
      <c r="A42" s="65"/>
      <c r="B42" s="63">
        <v>25</v>
      </c>
      <c r="C42" s="64" t="s">
        <v>53</v>
      </c>
      <c r="D42" s="57">
        <v>0</v>
      </c>
      <c r="E42" s="48"/>
      <c r="F42" s="58"/>
      <c r="G42" s="57">
        <v>1</v>
      </c>
      <c r="H42" s="48"/>
      <c r="I42" s="58"/>
      <c r="J42" s="57">
        <v>1</v>
      </c>
      <c r="K42" s="48"/>
      <c r="L42" s="58"/>
      <c r="M42" s="57">
        <v>1</v>
      </c>
      <c r="N42" s="48"/>
      <c r="O42" s="58"/>
      <c r="P42" s="57">
        <v>1</v>
      </c>
      <c r="Q42" s="48"/>
      <c r="R42" s="58"/>
      <c r="S42" s="57">
        <v>1</v>
      </c>
      <c r="T42" s="48"/>
      <c r="U42" s="58"/>
      <c r="V42" s="57">
        <v>1</v>
      </c>
      <c r="W42" s="48"/>
      <c r="X42" s="58"/>
      <c r="Y42" s="57">
        <v>1</v>
      </c>
      <c r="Z42" s="48"/>
      <c r="AA42" s="58"/>
      <c r="AB42" s="57">
        <v>1</v>
      </c>
      <c r="AC42" s="48"/>
      <c r="AD42" s="58"/>
      <c r="AE42" s="57">
        <v>1</v>
      </c>
      <c r="AF42" s="48"/>
      <c r="AG42" s="58"/>
      <c r="AH42" s="57"/>
      <c r="AI42" s="48"/>
      <c r="AJ42" s="58"/>
      <c r="AK42" s="57"/>
      <c r="AL42" s="48"/>
      <c r="AM42" s="58"/>
      <c r="AN42" s="57"/>
      <c r="AO42" s="48"/>
      <c r="AP42" s="58"/>
      <c r="AQ42" s="57"/>
      <c r="AR42" s="48"/>
      <c r="AS42" s="58"/>
      <c r="AT42" s="57"/>
      <c r="AU42" s="48"/>
      <c r="AV42" s="58"/>
      <c r="AW42" s="57"/>
      <c r="AX42" s="48"/>
      <c r="AY42" s="58"/>
      <c r="AZ42" s="57"/>
      <c r="BA42" s="48"/>
      <c r="BB42" s="58"/>
      <c r="BC42" s="57"/>
      <c r="BE42" s="40">
        <f t="shared" si="17"/>
        <v>0.9</v>
      </c>
      <c r="BF42" s="41"/>
      <c r="BG42" s="42">
        <f t="shared" si="18"/>
        <v>0.27</v>
      </c>
      <c r="BI42" s="26">
        <v>0.92</v>
      </c>
    </row>
    <row r="43" spans="1:61" x14ac:dyDescent="0.25">
      <c r="A43" s="65"/>
      <c r="B43" s="63">
        <v>26</v>
      </c>
      <c r="C43" s="66" t="s">
        <v>54</v>
      </c>
      <c r="D43" s="57">
        <v>1</v>
      </c>
      <c r="E43" s="48"/>
      <c r="F43" s="58"/>
      <c r="G43" s="57">
        <v>1</v>
      </c>
      <c r="H43" s="48"/>
      <c r="I43" s="58"/>
      <c r="J43" s="57">
        <v>1</v>
      </c>
      <c r="K43" s="48"/>
      <c r="L43" s="58"/>
      <c r="M43" s="57">
        <v>1</v>
      </c>
      <c r="N43" s="48"/>
      <c r="O43" s="58"/>
      <c r="P43" s="57">
        <v>1</v>
      </c>
      <c r="Q43" s="48"/>
      <c r="R43" s="58"/>
      <c r="S43" s="57">
        <v>1</v>
      </c>
      <c r="T43" s="48"/>
      <c r="U43" s="58"/>
      <c r="V43" s="57">
        <v>1</v>
      </c>
      <c r="W43" s="48"/>
      <c r="X43" s="58"/>
      <c r="Y43" s="57">
        <v>1</v>
      </c>
      <c r="Z43" s="48"/>
      <c r="AA43" s="58"/>
      <c r="AB43" s="57">
        <v>1</v>
      </c>
      <c r="AC43" s="48"/>
      <c r="AD43" s="58"/>
      <c r="AE43" s="57">
        <v>1</v>
      </c>
      <c r="AF43" s="48"/>
      <c r="AG43" s="58"/>
      <c r="AH43" s="57"/>
      <c r="AI43" s="48"/>
      <c r="AJ43" s="58"/>
      <c r="AK43" s="57"/>
      <c r="AL43" s="48"/>
      <c r="AM43" s="58"/>
      <c r="AN43" s="57"/>
      <c r="AO43" s="48"/>
      <c r="AP43" s="58"/>
      <c r="AQ43" s="57"/>
      <c r="AR43" s="48"/>
      <c r="AS43" s="58"/>
      <c r="AT43" s="57"/>
      <c r="AU43" s="48"/>
      <c r="AV43" s="58"/>
      <c r="AW43" s="57"/>
      <c r="AX43" s="48"/>
      <c r="AY43" s="58"/>
      <c r="AZ43" s="57"/>
      <c r="BA43" s="48"/>
      <c r="BB43" s="58"/>
      <c r="BC43" s="57"/>
      <c r="BE43" s="40">
        <f t="shared" si="17"/>
        <v>1</v>
      </c>
      <c r="BF43" s="41"/>
      <c r="BG43" s="42">
        <f t="shared" si="18"/>
        <v>0.3</v>
      </c>
      <c r="BI43" s="26">
        <v>0.92</v>
      </c>
    </row>
    <row r="44" spans="1:61" x14ac:dyDescent="0.25">
      <c r="A44" s="65"/>
      <c r="B44" s="63">
        <v>27</v>
      </c>
      <c r="C44" s="66" t="s">
        <v>55</v>
      </c>
      <c r="D44" s="57">
        <v>1</v>
      </c>
      <c r="E44" s="48"/>
      <c r="F44" s="58"/>
      <c r="G44" s="57">
        <v>1</v>
      </c>
      <c r="H44" s="48"/>
      <c r="I44" s="58"/>
      <c r="J44" s="57">
        <v>0</v>
      </c>
      <c r="K44" s="48"/>
      <c r="L44" s="58"/>
      <c r="M44" s="57">
        <v>1</v>
      </c>
      <c r="N44" s="48"/>
      <c r="O44" s="58"/>
      <c r="P44" s="57">
        <v>1</v>
      </c>
      <c r="Q44" s="48"/>
      <c r="R44" s="58"/>
      <c r="S44" s="57">
        <v>1</v>
      </c>
      <c r="T44" s="48"/>
      <c r="U44" s="58"/>
      <c r="V44" s="57">
        <v>1</v>
      </c>
      <c r="W44" s="48"/>
      <c r="X44" s="58"/>
      <c r="Y44" s="57">
        <v>1</v>
      </c>
      <c r="Z44" s="48"/>
      <c r="AA44" s="58"/>
      <c r="AB44" s="57">
        <v>1</v>
      </c>
      <c r="AC44" s="48"/>
      <c r="AD44" s="58"/>
      <c r="AE44" s="57">
        <v>1</v>
      </c>
      <c r="AF44" s="48"/>
      <c r="AG44" s="58"/>
      <c r="AH44" s="57"/>
      <c r="AI44" s="48"/>
      <c r="AJ44" s="58"/>
      <c r="AK44" s="57"/>
      <c r="AL44" s="48"/>
      <c r="AM44" s="58"/>
      <c r="AN44" s="57"/>
      <c r="AO44" s="48"/>
      <c r="AP44" s="58"/>
      <c r="AQ44" s="57"/>
      <c r="AR44" s="48"/>
      <c r="AS44" s="58"/>
      <c r="AT44" s="57"/>
      <c r="AU44" s="48"/>
      <c r="AV44" s="58"/>
      <c r="AW44" s="57"/>
      <c r="AX44" s="48"/>
      <c r="AY44" s="58"/>
      <c r="AZ44" s="57"/>
      <c r="BA44" s="48"/>
      <c r="BB44" s="58"/>
      <c r="BC44" s="57"/>
      <c r="BE44" s="40">
        <f t="shared" si="17"/>
        <v>0.9</v>
      </c>
      <c r="BF44" s="41"/>
      <c r="BG44" s="42">
        <f t="shared" si="18"/>
        <v>0.27</v>
      </c>
      <c r="BI44" s="26">
        <v>0.92</v>
      </c>
    </row>
    <row r="45" spans="1:61" x14ac:dyDescent="0.25">
      <c r="A45" s="65"/>
      <c r="B45" s="63">
        <v>28</v>
      </c>
      <c r="C45" s="64" t="s">
        <v>56</v>
      </c>
      <c r="D45" s="57">
        <v>1</v>
      </c>
      <c r="E45" s="48"/>
      <c r="F45" s="58"/>
      <c r="G45" s="57">
        <v>1</v>
      </c>
      <c r="H45" s="48"/>
      <c r="I45" s="58"/>
      <c r="J45" s="57">
        <v>1</v>
      </c>
      <c r="K45" s="48"/>
      <c r="L45" s="58"/>
      <c r="M45" s="57">
        <v>1</v>
      </c>
      <c r="N45" s="48"/>
      <c r="O45" s="58"/>
      <c r="P45" s="57">
        <v>1</v>
      </c>
      <c r="Q45" s="48"/>
      <c r="R45" s="58"/>
      <c r="S45" s="57">
        <v>1</v>
      </c>
      <c r="T45" s="48"/>
      <c r="U45" s="58"/>
      <c r="V45" s="57">
        <v>1</v>
      </c>
      <c r="W45" s="48"/>
      <c r="X45" s="58"/>
      <c r="Y45" s="57">
        <v>1</v>
      </c>
      <c r="Z45" s="48"/>
      <c r="AA45" s="58"/>
      <c r="AB45" s="57">
        <v>1</v>
      </c>
      <c r="AC45" s="48"/>
      <c r="AD45" s="58"/>
      <c r="AE45" s="57">
        <v>0</v>
      </c>
      <c r="AF45" s="48"/>
      <c r="AG45" s="58"/>
      <c r="AH45" s="57"/>
      <c r="AI45" s="48"/>
      <c r="AJ45" s="58"/>
      <c r="AK45" s="57"/>
      <c r="AL45" s="48"/>
      <c r="AM45" s="58"/>
      <c r="AN45" s="57"/>
      <c r="AO45" s="48"/>
      <c r="AP45" s="58"/>
      <c r="AQ45" s="57"/>
      <c r="AR45" s="48"/>
      <c r="AS45" s="58"/>
      <c r="AT45" s="57"/>
      <c r="AU45" s="48"/>
      <c r="AV45" s="58"/>
      <c r="AW45" s="57"/>
      <c r="AX45" s="48"/>
      <c r="AY45" s="58"/>
      <c r="AZ45" s="57"/>
      <c r="BA45" s="48"/>
      <c r="BB45" s="58"/>
      <c r="BC45" s="57"/>
      <c r="BE45" s="40">
        <f t="shared" si="17"/>
        <v>0.9</v>
      </c>
      <c r="BF45" s="41"/>
      <c r="BG45" s="42">
        <f t="shared" si="18"/>
        <v>0.27</v>
      </c>
      <c r="BI45" s="26">
        <v>0.92</v>
      </c>
    </row>
    <row r="46" spans="1:61" x14ac:dyDescent="0.25">
      <c r="A46" s="65"/>
      <c r="B46" s="63">
        <v>29</v>
      </c>
      <c r="C46" s="64" t="s">
        <v>57</v>
      </c>
      <c r="D46" s="57">
        <v>1</v>
      </c>
      <c r="E46" s="48"/>
      <c r="F46" s="58"/>
      <c r="G46" s="57">
        <v>1</v>
      </c>
      <c r="H46" s="48"/>
      <c r="I46" s="58"/>
      <c r="J46" s="57">
        <v>1</v>
      </c>
      <c r="K46" s="48"/>
      <c r="L46" s="58"/>
      <c r="M46" s="57">
        <v>1</v>
      </c>
      <c r="N46" s="48"/>
      <c r="O46" s="58"/>
      <c r="P46" s="57">
        <v>0</v>
      </c>
      <c r="Q46" s="48"/>
      <c r="R46" s="58"/>
      <c r="S46" s="57">
        <v>1</v>
      </c>
      <c r="T46" s="48"/>
      <c r="U46" s="58"/>
      <c r="V46" s="57">
        <v>1</v>
      </c>
      <c r="W46" s="48"/>
      <c r="X46" s="58"/>
      <c r="Y46" s="57">
        <v>1</v>
      </c>
      <c r="Z46" s="48"/>
      <c r="AA46" s="58"/>
      <c r="AB46" s="57">
        <v>1</v>
      </c>
      <c r="AC46" s="48"/>
      <c r="AD46" s="58"/>
      <c r="AE46" s="57">
        <v>1</v>
      </c>
      <c r="AF46" s="48"/>
      <c r="AG46" s="58"/>
      <c r="AH46" s="57"/>
      <c r="AI46" s="48"/>
      <c r="AJ46" s="58"/>
      <c r="AK46" s="57"/>
      <c r="AL46" s="48"/>
      <c r="AM46" s="58"/>
      <c r="AN46" s="57"/>
      <c r="AO46" s="48"/>
      <c r="AP46" s="58"/>
      <c r="AQ46" s="57"/>
      <c r="AR46" s="48"/>
      <c r="AS46" s="58"/>
      <c r="AT46" s="57"/>
      <c r="AU46" s="48"/>
      <c r="AV46" s="58"/>
      <c r="AW46" s="57"/>
      <c r="AX46" s="48"/>
      <c r="AY46" s="58"/>
      <c r="AZ46" s="57"/>
      <c r="BA46" s="48"/>
      <c r="BB46" s="58"/>
      <c r="BC46" s="57"/>
      <c r="BE46" s="40">
        <f t="shared" si="17"/>
        <v>0.9</v>
      </c>
      <c r="BF46" s="41"/>
      <c r="BG46" s="42">
        <f t="shared" si="18"/>
        <v>0.27</v>
      </c>
      <c r="BI46" s="26">
        <v>0.92</v>
      </c>
    </row>
    <row r="47" spans="1:61" x14ac:dyDescent="0.25">
      <c r="A47" s="67"/>
      <c r="B47" s="63">
        <v>30</v>
      </c>
      <c r="C47" s="64" t="s">
        <v>58</v>
      </c>
      <c r="D47" s="57">
        <v>1</v>
      </c>
      <c r="E47" s="48"/>
      <c r="F47" s="58"/>
      <c r="G47" s="57">
        <v>1</v>
      </c>
      <c r="H47" s="48"/>
      <c r="I47" s="58"/>
      <c r="J47" s="57">
        <v>1</v>
      </c>
      <c r="K47" s="48"/>
      <c r="L47" s="58"/>
      <c r="M47" s="57">
        <v>1</v>
      </c>
      <c r="N47" s="48"/>
      <c r="O47" s="58"/>
      <c r="P47" s="57">
        <v>1</v>
      </c>
      <c r="Q47" s="48"/>
      <c r="R47" s="58"/>
      <c r="S47" s="57">
        <v>1</v>
      </c>
      <c r="T47" s="48"/>
      <c r="U47" s="58"/>
      <c r="V47" s="57">
        <v>1</v>
      </c>
      <c r="W47" s="48"/>
      <c r="X47" s="58"/>
      <c r="Y47" s="57">
        <v>1</v>
      </c>
      <c r="Z47" s="48"/>
      <c r="AA47" s="58"/>
      <c r="AB47" s="57">
        <v>1</v>
      </c>
      <c r="AC47" s="48"/>
      <c r="AD47" s="58"/>
      <c r="AE47" s="57">
        <v>0</v>
      </c>
      <c r="AF47" s="48"/>
      <c r="AG47" s="58"/>
      <c r="AH47" s="57"/>
      <c r="AI47" s="48"/>
      <c r="AJ47" s="58"/>
      <c r="AK47" s="57"/>
      <c r="AL47" s="48"/>
      <c r="AM47" s="58"/>
      <c r="AN47" s="57"/>
      <c r="AO47" s="48"/>
      <c r="AP47" s="58"/>
      <c r="AQ47" s="57"/>
      <c r="AR47" s="48"/>
      <c r="AS47" s="58"/>
      <c r="AT47" s="57"/>
      <c r="AU47" s="48"/>
      <c r="AV47" s="58"/>
      <c r="AW47" s="57"/>
      <c r="AX47" s="48"/>
      <c r="AY47" s="58"/>
      <c r="AZ47" s="57"/>
      <c r="BA47" s="48"/>
      <c r="BB47" s="58"/>
      <c r="BC47" s="57"/>
      <c r="BE47" s="40">
        <f t="shared" si="17"/>
        <v>0.9</v>
      </c>
      <c r="BF47" s="41"/>
      <c r="BG47" s="42">
        <f t="shared" si="18"/>
        <v>0.27</v>
      </c>
      <c r="BI47" s="26">
        <v>0.92</v>
      </c>
    </row>
    <row r="48" spans="1:61" x14ac:dyDescent="0.25">
      <c r="A48" s="68" t="s">
        <v>59</v>
      </c>
      <c r="B48" s="69">
        <v>31</v>
      </c>
      <c r="C48" s="70" t="s">
        <v>60</v>
      </c>
      <c r="D48" s="36"/>
      <c r="E48" s="57">
        <v>1</v>
      </c>
      <c r="F48" s="58"/>
      <c r="G48" s="48"/>
      <c r="H48" s="57">
        <v>1</v>
      </c>
      <c r="I48" s="58"/>
      <c r="J48" s="48"/>
      <c r="K48" s="57">
        <v>1</v>
      </c>
      <c r="L48" s="58"/>
      <c r="M48" s="48"/>
      <c r="N48" s="57">
        <v>1</v>
      </c>
      <c r="O48" s="58"/>
      <c r="P48" s="48"/>
      <c r="Q48" s="57">
        <v>1</v>
      </c>
      <c r="R48" s="58"/>
      <c r="S48" s="48"/>
      <c r="T48" s="57">
        <v>1</v>
      </c>
      <c r="U48" s="58"/>
      <c r="V48" s="48"/>
      <c r="W48" s="57">
        <v>1</v>
      </c>
      <c r="X48" s="58"/>
      <c r="Y48" s="48"/>
      <c r="Z48" s="57">
        <v>1</v>
      </c>
      <c r="AA48" s="58"/>
      <c r="AB48" s="48"/>
      <c r="AC48" s="57">
        <v>1</v>
      </c>
      <c r="AD48" s="58"/>
      <c r="AE48" s="48"/>
      <c r="AF48" s="57"/>
      <c r="AG48" s="58"/>
      <c r="AH48" s="48"/>
      <c r="AI48" s="57"/>
      <c r="AJ48" s="58"/>
      <c r="AK48" s="48"/>
      <c r="AL48" s="57"/>
      <c r="AM48" s="58"/>
      <c r="AN48" s="48"/>
      <c r="AO48" s="57"/>
      <c r="AP48" s="58"/>
      <c r="AQ48" s="48"/>
      <c r="AR48" s="57"/>
      <c r="AS48" s="58"/>
      <c r="AT48" s="48"/>
      <c r="AU48" s="57"/>
      <c r="AV48" s="58"/>
      <c r="AW48" s="48"/>
      <c r="AX48" s="57"/>
      <c r="AY48" s="58"/>
      <c r="AZ48" s="48"/>
      <c r="BA48" s="57"/>
      <c r="BB48" s="58"/>
      <c r="BC48" s="48"/>
      <c r="BE48" s="40">
        <f t="shared" si="17"/>
        <v>1</v>
      </c>
      <c r="BF48" s="41"/>
      <c r="BG48" s="42">
        <f t="shared" si="18"/>
        <v>0.3</v>
      </c>
      <c r="BI48" s="26">
        <v>0.92</v>
      </c>
    </row>
    <row r="49" spans="1:61" x14ac:dyDescent="0.25">
      <c r="A49" s="71"/>
      <c r="B49" s="69">
        <v>32</v>
      </c>
      <c r="C49" s="72" t="s">
        <v>61</v>
      </c>
      <c r="D49" s="46"/>
      <c r="E49" s="57">
        <v>1</v>
      </c>
      <c r="F49" s="58"/>
      <c r="G49" s="48"/>
      <c r="H49" s="57">
        <v>1</v>
      </c>
      <c r="I49" s="58"/>
      <c r="J49" s="48"/>
      <c r="K49" s="57">
        <v>1</v>
      </c>
      <c r="L49" s="58"/>
      <c r="M49" s="48"/>
      <c r="N49" s="57">
        <v>1</v>
      </c>
      <c r="O49" s="58"/>
      <c r="P49" s="48"/>
      <c r="Q49" s="57">
        <v>1</v>
      </c>
      <c r="R49" s="58"/>
      <c r="S49" s="48"/>
      <c r="T49" s="57">
        <v>1</v>
      </c>
      <c r="U49" s="58"/>
      <c r="V49" s="48"/>
      <c r="W49" s="57">
        <v>1</v>
      </c>
      <c r="X49" s="58"/>
      <c r="Y49" s="48"/>
      <c r="Z49" s="57">
        <v>1</v>
      </c>
      <c r="AA49" s="58"/>
      <c r="AB49" s="48"/>
      <c r="AC49" s="57">
        <v>1</v>
      </c>
      <c r="AD49" s="58"/>
      <c r="AE49" s="48"/>
      <c r="AF49" s="57"/>
      <c r="AG49" s="58"/>
      <c r="AH49" s="48"/>
      <c r="AI49" s="57"/>
      <c r="AJ49" s="58"/>
      <c r="AK49" s="48"/>
      <c r="AL49" s="57"/>
      <c r="AM49" s="58"/>
      <c r="AN49" s="48"/>
      <c r="AO49" s="57"/>
      <c r="AP49" s="58"/>
      <c r="AQ49" s="48"/>
      <c r="AR49" s="57"/>
      <c r="AS49" s="58"/>
      <c r="AT49" s="48"/>
      <c r="AU49" s="57"/>
      <c r="AV49" s="58"/>
      <c r="AW49" s="48"/>
      <c r="AX49" s="57"/>
      <c r="AY49" s="58"/>
      <c r="AZ49" s="48"/>
      <c r="BA49" s="57"/>
      <c r="BB49" s="58"/>
      <c r="BC49" s="48"/>
      <c r="BE49" s="40">
        <f t="shared" si="17"/>
        <v>1</v>
      </c>
      <c r="BF49" s="41"/>
      <c r="BG49" s="42">
        <f t="shared" si="18"/>
        <v>0.3</v>
      </c>
      <c r="BI49" s="26">
        <v>0.92</v>
      </c>
    </row>
    <row r="50" spans="1:61" x14ac:dyDescent="0.25">
      <c r="A50" s="71"/>
      <c r="B50" s="69">
        <v>33</v>
      </c>
      <c r="C50" s="70" t="s">
        <v>62</v>
      </c>
      <c r="D50" s="46"/>
      <c r="E50" s="57">
        <v>1</v>
      </c>
      <c r="F50" s="58"/>
      <c r="G50" s="48"/>
      <c r="H50" s="57">
        <v>1</v>
      </c>
      <c r="I50" s="58"/>
      <c r="J50" s="48"/>
      <c r="K50" s="57">
        <v>1</v>
      </c>
      <c r="L50" s="58"/>
      <c r="M50" s="48"/>
      <c r="N50" s="57">
        <v>1</v>
      </c>
      <c r="O50" s="58"/>
      <c r="P50" s="48"/>
      <c r="Q50" s="57">
        <v>1</v>
      </c>
      <c r="R50" s="58"/>
      <c r="S50" s="48"/>
      <c r="T50" s="57">
        <v>1</v>
      </c>
      <c r="U50" s="58"/>
      <c r="V50" s="48"/>
      <c r="W50" s="57">
        <v>1</v>
      </c>
      <c r="X50" s="58"/>
      <c r="Y50" s="48"/>
      <c r="Z50" s="57">
        <v>1</v>
      </c>
      <c r="AA50" s="58"/>
      <c r="AB50" s="48"/>
      <c r="AC50" s="57">
        <v>1</v>
      </c>
      <c r="AD50" s="58"/>
      <c r="AE50" s="48"/>
      <c r="AF50" s="57"/>
      <c r="AG50" s="58"/>
      <c r="AH50" s="48"/>
      <c r="AI50" s="57"/>
      <c r="AJ50" s="58"/>
      <c r="AK50" s="48"/>
      <c r="AL50" s="57"/>
      <c r="AM50" s="58"/>
      <c r="AN50" s="48"/>
      <c r="AO50" s="57"/>
      <c r="AP50" s="58"/>
      <c r="AQ50" s="48"/>
      <c r="AR50" s="57"/>
      <c r="AS50" s="58"/>
      <c r="AT50" s="48"/>
      <c r="AU50" s="57"/>
      <c r="AV50" s="58"/>
      <c r="AW50" s="48"/>
      <c r="AX50" s="57"/>
      <c r="AY50" s="58"/>
      <c r="AZ50" s="48"/>
      <c r="BA50" s="57"/>
      <c r="BB50" s="58"/>
      <c r="BC50" s="48"/>
      <c r="BE50" s="40">
        <f t="shared" si="17"/>
        <v>1</v>
      </c>
      <c r="BF50" s="41"/>
      <c r="BG50" s="42">
        <f t="shared" si="18"/>
        <v>0.3</v>
      </c>
      <c r="BI50" s="26">
        <v>0.92</v>
      </c>
    </row>
    <row r="51" spans="1:61" x14ac:dyDescent="0.25">
      <c r="A51" s="71"/>
      <c r="B51" s="69">
        <v>34</v>
      </c>
      <c r="C51" s="70" t="s">
        <v>63</v>
      </c>
      <c r="D51" s="46"/>
      <c r="E51" s="57">
        <v>0</v>
      </c>
      <c r="F51" s="58"/>
      <c r="G51" s="48"/>
      <c r="H51" s="57">
        <v>1</v>
      </c>
      <c r="I51" s="58"/>
      <c r="J51" s="48"/>
      <c r="K51" s="57">
        <v>0</v>
      </c>
      <c r="L51" s="58"/>
      <c r="M51" s="48"/>
      <c r="N51" s="57">
        <v>1</v>
      </c>
      <c r="O51" s="58"/>
      <c r="P51" s="48"/>
      <c r="Q51" s="57">
        <v>1</v>
      </c>
      <c r="R51" s="58"/>
      <c r="S51" s="48"/>
      <c r="T51" s="57">
        <v>1</v>
      </c>
      <c r="U51" s="58"/>
      <c r="V51" s="48"/>
      <c r="W51" s="57">
        <v>1</v>
      </c>
      <c r="X51" s="58"/>
      <c r="Y51" s="48"/>
      <c r="Z51" s="57">
        <v>1</v>
      </c>
      <c r="AA51" s="58"/>
      <c r="AB51" s="48"/>
      <c r="AC51" s="57">
        <v>1</v>
      </c>
      <c r="AD51" s="58"/>
      <c r="AE51" s="48"/>
      <c r="AF51" s="57"/>
      <c r="AG51" s="58"/>
      <c r="AH51" s="48"/>
      <c r="AI51" s="57"/>
      <c r="AJ51" s="58"/>
      <c r="AK51" s="48"/>
      <c r="AL51" s="57"/>
      <c r="AM51" s="58"/>
      <c r="AN51" s="48"/>
      <c r="AO51" s="57"/>
      <c r="AP51" s="58"/>
      <c r="AQ51" s="48"/>
      <c r="AR51" s="57"/>
      <c r="AS51" s="58"/>
      <c r="AT51" s="48"/>
      <c r="AU51" s="57"/>
      <c r="AV51" s="58"/>
      <c r="AW51" s="48"/>
      <c r="AX51" s="57"/>
      <c r="AY51" s="58"/>
      <c r="AZ51" s="48"/>
      <c r="BA51" s="57"/>
      <c r="BB51" s="58"/>
      <c r="BC51" s="48"/>
      <c r="BE51" s="40">
        <f t="shared" si="17"/>
        <v>0.77777777777777779</v>
      </c>
      <c r="BF51" s="41"/>
      <c r="BG51" s="42">
        <f t="shared" si="18"/>
        <v>0.23333333333333331</v>
      </c>
      <c r="BI51" s="26">
        <v>0.92</v>
      </c>
    </row>
    <row r="52" spans="1:61" x14ac:dyDescent="0.25">
      <c r="A52" s="71"/>
      <c r="B52" s="69">
        <v>35</v>
      </c>
      <c r="C52" s="70" t="s">
        <v>64</v>
      </c>
      <c r="D52" s="46"/>
      <c r="E52" s="57">
        <v>1</v>
      </c>
      <c r="F52" s="58"/>
      <c r="G52" s="48"/>
      <c r="H52" s="57">
        <v>1</v>
      </c>
      <c r="I52" s="58"/>
      <c r="J52" s="48"/>
      <c r="K52" s="57">
        <v>1</v>
      </c>
      <c r="L52" s="58"/>
      <c r="M52" s="48"/>
      <c r="N52" s="57">
        <v>1</v>
      </c>
      <c r="O52" s="58"/>
      <c r="P52" s="48"/>
      <c r="Q52" s="57">
        <v>1</v>
      </c>
      <c r="R52" s="58"/>
      <c r="S52" s="48"/>
      <c r="T52" s="57">
        <v>1</v>
      </c>
      <c r="U52" s="58"/>
      <c r="V52" s="48"/>
      <c r="W52" s="57">
        <v>1</v>
      </c>
      <c r="X52" s="58"/>
      <c r="Y52" s="48"/>
      <c r="Z52" s="57">
        <v>1</v>
      </c>
      <c r="AA52" s="58"/>
      <c r="AB52" s="48"/>
      <c r="AC52" s="57">
        <v>1</v>
      </c>
      <c r="AD52" s="58"/>
      <c r="AE52" s="48"/>
      <c r="AF52" s="57"/>
      <c r="AG52" s="58"/>
      <c r="AH52" s="48"/>
      <c r="AI52" s="57"/>
      <c r="AJ52" s="58"/>
      <c r="AK52" s="48"/>
      <c r="AL52" s="57"/>
      <c r="AM52" s="58"/>
      <c r="AN52" s="48"/>
      <c r="AO52" s="57"/>
      <c r="AP52" s="58"/>
      <c r="AQ52" s="48"/>
      <c r="AR52" s="57"/>
      <c r="AS52" s="58"/>
      <c r="AT52" s="48"/>
      <c r="AU52" s="57"/>
      <c r="AV52" s="58"/>
      <c r="AW52" s="48"/>
      <c r="AX52" s="57"/>
      <c r="AY52" s="58"/>
      <c r="AZ52" s="48"/>
      <c r="BA52" s="57"/>
      <c r="BB52" s="58"/>
      <c r="BC52" s="48"/>
      <c r="BE52" s="40">
        <f t="shared" si="17"/>
        <v>1</v>
      </c>
      <c r="BF52" s="41"/>
      <c r="BG52" s="42">
        <f t="shared" si="18"/>
        <v>0.3</v>
      </c>
      <c r="BI52" s="26">
        <v>0.92</v>
      </c>
    </row>
    <row r="53" spans="1:61" x14ac:dyDescent="0.25">
      <c r="A53" s="71"/>
      <c r="B53" s="69">
        <v>36</v>
      </c>
      <c r="C53" s="70" t="s">
        <v>65</v>
      </c>
      <c r="D53" s="46"/>
      <c r="E53" s="57">
        <v>1</v>
      </c>
      <c r="F53" s="58"/>
      <c r="G53" s="48"/>
      <c r="H53" s="57">
        <v>1</v>
      </c>
      <c r="I53" s="58"/>
      <c r="J53" s="48"/>
      <c r="K53" s="57">
        <v>1</v>
      </c>
      <c r="L53" s="58"/>
      <c r="M53" s="48"/>
      <c r="N53" s="57">
        <v>1</v>
      </c>
      <c r="O53" s="58"/>
      <c r="P53" s="48"/>
      <c r="Q53" s="57">
        <v>1</v>
      </c>
      <c r="R53" s="58"/>
      <c r="S53" s="48"/>
      <c r="T53" s="57">
        <v>1</v>
      </c>
      <c r="U53" s="58"/>
      <c r="V53" s="48"/>
      <c r="W53" s="57">
        <v>1</v>
      </c>
      <c r="X53" s="58"/>
      <c r="Y53" s="48"/>
      <c r="Z53" s="57">
        <v>1</v>
      </c>
      <c r="AA53" s="58"/>
      <c r="AB53" s="48"/>
      <c r="AC53" s="57">
        <v>1</v>
      </c>
      <c r="AD53" s="58"/>
      <c r="AE53" s="48"/>
      <c r="AF53" s="57"/>
      <c r="AG53" s="58"/>
      <c r="AH53" s="48"/>
      <c r="AI53" s="57"/>
      <c r="AJ53" s="58"/>
      <c r="AK53" s="48"/>
      <c r="AL53" s="57"/>
      <c r="AM53" s="58"/>
      <c r="AN53" s="48"/>
      <c r="AO53" s="57"/>
      <c r="AP53" s="58"/>
      <c r="AQ53" s="48"/>
      <c r="AR53" s="57"/>
      <c r="AS53" s="58"/>
      <c r="AT53" s="48"/>
      <c r="AU53" s="57"/>
      <c r="AV53" s="58"/>
      <c r="AW53" s="48"/>
      <c r="AX53" s="57"/>
      <c r="AY53" s="58"/>
      <c r="AZ53" s="48"/>
      <c r="BA53" s="57"/>
      <c r="BB53" s="58"/>
      <c r="BC53" s="48"/>
      <c r="BE53" s="40">
        <f t="shared" si="17"/>
        <v>1</v>
      </c>
      <c r="BF53" s="41"/>
      <c r="BG53" s="42">
        <f t="shared" si="18"/>
        <v>0.3</v>
      </c>
      <c r="BI53" s="26">
        <v>0.92</v>
      </c>
    </row>
    <row r="54" spans="1:61" x14ac:dyDescent="0.25">
      <c r="A54" s="71"/>
      <c r="B54" s="69">
        <v>37</v>
      </c>
      <c r="C54" s="70" t="s">
        <v>66</v>
      </c>
      <c r="D54" s="46"/>
      <c r="E54" s="57">
        <v>1</v>
      </c>
      <c r="F54" s="58"/>
      <c r="G54" s="48"/>
      <c r="H54" s="57">
        <v>1</v>
      </c>
      <c r="I54" s="58"/>
      <c r="J54" s="48"/>
      <c r="K54" s="57">
        <v>0</v>
      </c>
      <c r="L54" s="58"/>
      <c r="M54" s="48"/>
      <c r="N54" s="57">
        <v>1</v>
      </c>
      <c r="O54" s="58"/>
      <c r="P54" s="48"/>
      <c r="Q54" s="57">
        <v>1</v>
      </c>
      <c r="R54" s="58"/>
      <c r="S54" s="48"/>
      <c r="T54" s="57">
        <v>1</v>
      </c>
      <c r="U54" s="58"/>
      <c r="V54" s="48"/>
      <c r="W54" s="57">
        <v>1</v>
      </c>
      <c r="X54" s="58"/>
      <c r="Y54" s="48"/>
      <c r="Z54" s="57">
        <v>1</v>
      </c>
      <c r="AA54" s="58"/>
      <c r="AB54" s="48"/>
      <c r="AC54" s="57">
        <v>1</v>
      </c>
      <c r="AD54" s="58"/>
      <c r="AE54" s="48"/>
      <c r="AF54" s="57"/>
      <c r="AG54" s="58"/>
      <c r="AH54" s="48"/>
      <c r="AI54" s="57"/>
      <c r="AJ54" s="58"/>
      <c r="AK54" s="48"/>
      <c r="AL54" s="57"/>
      <c r="AM54" s="58"/>
      <c r="AN54" s="48"/>
      <c r="AO54" s="57"/>
      <c r="AP54" s="58"/>
      <c r="AQ54" s="48"/>
      <c r="AR54" s="57"/>
      <c r="AS54" s="58"/>
      <c r="AT54" s="48"/>
      <c r="AU54" s="57"/>
      <c r="AV54" s="58"/>
      <c r="AW54" s="48"/>
      <c r="AX54" s="57"/>
      <c r="AY54" s="58"/>
      <c r="AZ54" s="48"/>
      <c r="BA54" s="57"/>
      <c r="BB54" s="58"/>
      <c r="BC54" s="48"/>
      <c r="BE54" s="40">
        <f t="shared" si="17"/>
        <v>0.88888888888888884</v>
      </c>
      <c r="BF54" s="41"/>
      <c r="BG54" s="42">
        <f t="shared" si="18"/>
        <v>0.26666666666666666</v>
      </c>
      <c r="BI54" s="26">
        <v>0.92</v>
      </c>
    </row>
    <row r="55" spans="1:61" x14ac:dyDescent="0.25">
      <c r="A55" s="71"/>
      <c r="B55" s="69">
        <v>38</v>
      </c>
      <c r="C55" s="72" t="s">
        <v>67</v>
      </c>
      <c r="D55" s="46"/>
      <c r="E55" s="57">
        <v>1</v>
      </c>
      <c r="F55" s="58"/>
      <c r="G55" s="48"/>
      <c r="H55" s="57">
        <v>1</v>
      </c>
      <c r="I55" s="58"/>
      <c r="J55" s="48"/>
      <c r="K55" s="57">
        <v>1</v>
      </c>
      <c r="L55" s="58"/>
      <c r="M55" s="48"/>
      <c r="N55" s="57">
        <v>0</v>
      </c>
      <c r="O55" s="58"/>
      <c r="P55" s="48"/>
      <c r="Q55" s="57">
        <v>1</v>
      </c>
      <c r="R55" s="58"/>
      <c r="S55" s="48"/>
      <c r="T55" s="57">
        <v>1</v>
      </c>
      <c r="U55" s="58"/>
      <c r="V55" s="48"/>
      <c r="W55" s="57">
        <v>1</v>
      </c>
      <c r="X55" s="58"/>
      <c r="Y55" s="48"/>
      <c r="Z55" s="57">
        <v>1</v>
      </c>
      <c r="AA55" s="58"/>
      <c r="AB55" s="48"/>
      <c r="AC55" s="57">
        <v>1</v>
      </c>
      <c r="AD55" s="58"/>
      <c r="AE55" s="48"/>
      <c r="AF55" s="57"/>
      <c r="AG55" s="58"/>
      <c r="AH55" s="48"/>
      <c r="AI55" s="57"/>
      <c r="AJ55" s="58"/>
      <c r="AK55" s="48"/>
      <c r="AL55" s="57"/>
      <c r="AM55" s="58"/>
      <c r="AN55" s="48"/>
      <c r="AO55" s="57"/>
      <c r="AP55" s="58"/>
      <c r="AQ55" s="48"/>
      <c r="AR55" s="57"/>
      <c r="AS55" s="58"/>
      <c r="AT55" s="48"/>
      <c r="AU55" s="57"/>
      <c r="AV55" s="58"/>
      <c r="AW55" s="48"/>
      <c r="AX55" s="57"/>
      <c r="AY55" s="58"/>
      <c r="AZ55" s="48"/>
      <c r="BA55" s="57"/>
      <c r="BB55" s="58"/>
      <c r="BC55" s="48"/>
      <c r="BE55" s="40">
        <f t="shared" si="17"/>
        <v>0.88888888888888884</v>
      </c>
      <c r="BF55" s="41"/>
      <c r="BG55" s="42">
        <f t="shared" si="18"/>
        <v>0.26666666666666666</v>
      </c>
      <c r="BI55" s="26">
        <v>0.92</v>
      </c>
    </row>
    <row r="56" spans="1:61" x14ac:dyDescent="0.25">
      <c r="A56" s="73"/>
      <c r="B56" s="69">
        <v>39</v>
      </c>
      <c r="C56" s="70" t="s">
        <v>68</v>
      </c>
      <c r="D56" s="46"/>
      <c r="E56" s="57">
        <v>1</v>
      </c>
      <c r="F56" s="58"/>
      <c r="G56" s="48"/>
      <c r="H56" s="57">
        <v>1</v>
      </c>
      <c r="I56" s="58"/>
      <c r="J56" s="48"/>
      <c r="K56" s="57">
        <v>1</v>
      </c>
      <c r="L56" s="58"/>
      <c r="M56" s="48"/>
      <c r="N56" s="57">
        <v>1</v>
      </c>
      <c r="O56" s="58"/>
      <c r="P56" s="48"/>
      <c r="Q56" s="57">
        <v>1</v>
      </c>
      <c r="R56" s="58"/>
      <c r="S56" s="48"/>
      <c r="T56" s="57">
        <v>0</v>
      </c>
      <c r="U56" s="58"/>
      <c r="V56" s="48"/>
      <c r="W56" s="57">
        <v>1</v>
      </c>
      <c r="X56" s="58"/>
      <c r="Y56" s="48"/>
      <c r="Z56" s="57">
        <v>1</v>
      </c>
      <c r="AA56" s="58"/>
      <c r="AB56" s="48"/>
      <c r="AC56" s="57">
        <v>1</v>
      </c>
      <c r="AD56" s="58"/>
      <c r="AE56" s="48"/>
      <c r="AF56" s="57"/>
      <c r="AG56" s="58"/>
      <c r="AH56" s="48"/>
      <c r="AI56" s="57"/>
      <c r="AJ56" s="58"/>
      <c r="AK56" s="48"/>
      <c r="AL56" s="57"/>
      <c r="AM56" s="58"/>
      <c r="AN56" s="48"/>
      <c r="AO56" s="57"/>
      <c r="AP56" s="58"/>
      <c r="AQ56" s="48"/>
      <c r="AR56" s="57"/>
      <c r="AS56" s="58"/>
      <c r="AT56" s="48"/>
      <c r="AU56" s="57"/>
      <c r="AV56" s="58"/>
      <c r="AW56" s="48"/>
      <c r="AX56" s="57"/>
      <c r="AY56" s="58"/>
      <c r="AZ56" s="48"/>
      <c r="BA56" s="57"/>
      <c r="BB56" s="58"/>
      <c r="BC56" s="48"/>
      <c r="BE56" s="40">
        <f t="shared" si="17"/>
        <v>0.88888888888888884</v>
      </c>
      <c r="BF56" s="41"/>
      <c r="BG56" s="42">
        <f t="shared" si="18"/>
        <v>0.26666666666666666</v>
      </c>
      <c r="BI56" s="26">
        <v>0.92</v>
      </c>
    </row>
    <row r="57" spans="1:61" x14ac:dyDescent="0.25">
      <c r="A57" s="74" t="s">
        <v>69</v>
      </c>
      <c r="B57" s="75">
        <v>40</v>
      </c>
      <c r="C57" s="76" t="s">
        <v>70</v>
      </c>
      <c r="D57" s="46"/>
      <c r="E57" s="57">
        <v>1</v>
      </c>
      <c r="F57" s="58"/>
      <c r="G57" s="48"/>
      <c r="H57" s="57">
        <v>1</v>
      </c>
      <c r="I57" s="58"/>
      <c r="J57" s="48"/>
      <c r="K57" s="57">
        <v>1</v>
      </c>
      <c r="L57" s="58"/>
      <c r="M57" s="48"/>
      <c r="N57" s="57">
        <v>1</v>
      </c>
      <c r="O57" s="58"/>
      <c r="P57" s="48"/>
      <c r="Q57" s="57">
        <v>1</v>
      </c>
      <c r="R57" s="58"/>
      <c r="S57" s="48"/>
      <c r="T57" s="57">
        <v>1</v>
      </c>
      <c r="U57" s="58"/>
      <c r="V57" s="48"/>
      <c r="W57" s="57">
        <v>1</v>
      </c>
      <c r="X57" s="58"/>
      <c r="Y57" s="48"/>
      <c r="Z57" s="57">
        <v>1</v>
      </c>
      <c r="AA57" s="58"/>
      <c r="AB57" s="48"/>
      <c r="AC57" s="57">
        <v>1</v>
      </c>
      <c r="AD57" s="58"/>
      <c r="AE57" s="48"/>
      <c r="AF57" s="57"/>
      <c r="AG57" s="58"/>
      <c r="AH57" s="48"/>
      <c r="AI57" s="57"/>
      <c r="AJ57" s="58"/>
      <c r="AK57" s="48"/>
      <c r="AL57" s="57"/>
      <c r="AM57" s="58"/>
      <c r="AN57" s="48"/>
      <c r="AO57" s="57"/>
      <c r="AP57" s="58"/>
      <c r="AQ57" s="48"/>
      <c r="AR57" s="57"/>
      <c r="AS57" s="58"/>
      <c r="AT57" s="48"/>
      <c r="AU57" s="57"/>
      <c r="AV57" s="58"/>
      <c r="AW57" s="48"/>
      <c r="AX57" s="57"/>
      <c r="AY57" s="58"/>
      <c r="AZ57" s="48"/>
      <c r="BA57" s="57"/>
      <c r="BB57" s="58"/>
      <c r="BC57" s="48"/>
      <c r="BE57" s="40">
        <f t="shared" si="17"/>
        <v>1</v>
      </c>
      <c r="BF57" s="41"/>
      <c r="BG57" s="42">
        <f t="shared" si="18"/>
        <v>0.3</v>
      </c>
      <c r="BI57" s="26">
        <v>0.92</v>
      </c>
    </row>
    <row r="58" spans="1:61" ht="15" customHeight="1" x14ac:dyDescent="0.25">
      <c r="A58" s="77"/>
      <c r="B58" s="75">
        <v>41</v>
      </c>
      <c r="C58" s="76" t="s">
        <v>71</v>
      </c>
      <c r="D58" s="46"/>
      <c r="E58" s="57">
        <v>1</v>
      </c>
      <c r="F58" s="58"/>
      <c r="G58" s="48"/>
      <c r="H58" s="57">
        <v>0</v>
      </c>
      <c r="I58" s="58"/>
      <c r="J58" s="48"/>
      <c r="K58" s="57">
        <v>1</v>
      </c>
      <c r="L58" s="58"/>
      <c r="M58" s="48"/>
      <c r="N58" s="57">
        <v>1</v>
      </c>
      <c r="O58" s="58"/>
      <c r="P58" s="48"/>
      <c r="Q58" s="57">
        <v>1</v>
      </c>
      <c r="R58" s="58"/>
      <c r="S58" s="48"/>
      <c r="T58" s="57">
        <v>1</v>
      </c>
      <c r="U58" s="58"/>
      <c r="V58" s="48"/>
      <c r="W58" s="57">
        <v>0</v>
      </c>
      <c r="X58" s="58"/>
      <c r="Y58" s="48"/>
      <c r="Z58" s="57">
        <v>0</v>
      </c>
      <c r="AA58" s="58"/>
      <c r="AB58" s="48"/>
      <c r="AC58" s="57">
        <v>0</v>
      </c>
      <c r="AD58" s="58"/>
      <c r="AE58" s="48"/>
      <c r="AF58" s="57"/>
      <c r="AG58" s="58"/>
      <c r="AH58" s="48"/>
      <c r="AI58" s="57"/>
      <c r="AJ58" s="58"/>
      <c r="AK58" s="48"/>
      <c r="AL58" s="57"/>
      <c r="AM58" s="58"/>
      <c r="AN58" s="48"/>
      <c r="AO58" s="57"/>
      <c r="AP58" s="58"/>
      <c r="AQ58" s="48"/>
      <c r="AR58" s="57"/>
      <c r="AS58" s="58"/>
      <c r="AT58" s="48"/>
      <c r="AU58" s="57"/>
      <c r="AV58" s="58"/>
      <c r="AW58" s="48"/>
      <c r="AX58" s="57"/>
      <c r="AY58" s="58"/>
      <c r="AZ58" s="48"/>
      <c r="BA58" s="57"/>
      <c r="BB58" s="58"/>
      <c r="BC58" s="48"/>
      <c r="BE58" s="40">
        <f t="shared" si="17"/>
        <v>0.55555555555555558</v>
      </c>
      <c r="BF58" s="41"/>
      <c r="BG58" s="42">
        <f t="shared" si="18"/>
        <v>0.16666666666666669</v>
      </c>
      <c r="BI58" s="26">
        <v>0.92</v>
      </c>
    </row>
    <row r="59" spans="1:61" ht="15" customHeight="1" x14ac:dyDescent="0.25">
      <c r="A59" s="77"/>
      <c r="B59" s="75">
        <v>42</v>
      </c>
      <c r="C59" s="76" t="s">
        <v>72</v>
      </c>
      <c r="D59" s="46"/>
      <c r="E59" s="57">
        <v>1</v>
      </c>
      <c r="F59" s="58"/>
      <c r="G59" s="48"/>
      <c r="H59" s="57">
        <v>1</v>
      </c>
      <c r="I59" s="58"/>
      <c r="J59" s="48"/>
      <c r="K59" s="57">
        <v>1</v>
      </c>
      <c r="L59" s="58"/>
      <c r="M59" s="48"/>
      <c r="N59" s="57">
        <v>1</v>
      </c>
      <c r="O59" s="58"/>
      <c r="P59" s="48"/>
      <c r="Q59" s="57">
        <v>1</v>
      </c>
      <c r="R59" s="58"/>
      <c r="S59" s="48"/>
      <c r="T59" s="57">
        <v>1</v>
      </c>
      <c r="U59" s="58"/>
      <c r="V59" s="48"/>
      <c r="W59" s="57">
        <v>1</v>
      </c>
      <c r="X59" s="58"/>
      <c r="Y59" s="48"/>
      <c r="Z59" s="57">
        <v>0</v>
      </c>
      <c r="AA59" s="58"/>
      <c r="AB59" s="48"/>
      <c r="AC59" s="57">
        <v>1</v>
      </c>
      <c r="AD59" s="58"/>
      <c r="AE59" s="48"/>
      <c r="AF59" s="57"/>
      <c r="AG59" s="58"/>
      <c r="AH59" s="48"/>
      <c r="AI59" s="57"/>
      <c r="AJ59" s="58"/>
      <c r="AK59" s="48"/>
      <c r="AL59" s="57"/>
      <c r="AM59" s="58"/>
      <c r="AN59" s="48"/>
      <c r="AO59" s="57"/>
      <c r="AP59" s="58"/>
      <c r="AQ59" s="48"/>
      <c r="AR59" s="57"/>
      <c r="AS59" s="58"/>
      <c r="AT59" s="48"/>
      <c r="AU59" s="57"/>
      <c r="AV59" s="58"/>
      <c r="AW59" s="48"/>
      <c r="AX59" s="57"/>
      <c r="AY59" s="58"/>
      <c r="AZ59" s="48"/>
      <c r="BA59" s="57"/>
      <c r="BB59" s="58"/>
      <c r="BC59" s="48"/>
      <c r="BE59" s="40">
        <f t="shared" si="17"/>
        <v>0.88888888888888884</v>
      </c>
      <c r="BF59" s="41"/>
      <c r="BG59" s="42">
        <f t="shared" si="18"/>
        <v>0.26666666666666666</v>
      </c>
      <c r="BI59" s="26">
        <v>0.92</v>
      </c>
    </row>
    <row r="60" spans="1:61" x14ac:dyDescent="0.25">
      <c r="A60" s="77"/>
      <c r="B60" s="75">
        <v>43</v>
      </c>
      <c r="C60" s="76" t="s">
        <v>73</v>
      </c>
      <c r="D60" s="46"/>
      <c r="E60" s="57">
        <v>1</v>
      </c>
      <c r="F60" s="58"/>
      <c r="G60" s="48"/>
      <c r="H60" s="57">
        <v>1</v>
      </c>
      <c r="I60" s="58"/>
      <c r="J60" s="48"/>
      <c r="K60" s="57">
        <v>1</v>
      </c>
      <c r="L60" s="58"/>
      <c r="M60" s="48"/>
      <c r="N60" s="57">
        <v>0</v>
      </c>
      <c r="O60" s="58"/>
      <c r="P60" s="48"/>
      <c r="Q60" s="57">
        <v>0</v>
      </c>
      <c r="R60" s="58"/>
      <c r="S60" s="48"/>
      <c r="T60" s="57">
        <v>1</v>
      </c>
      <c r="U60" s="58"/>
      <c r="V60" s="48"/>
      <c r="W60" s="57">
        <v>1</v>
      </c>
      <c r="X60" s="58"/>
      <c r="Y60" s="48"/>
      <c r="Z60" s="57">
        <v>1</v>
      </c>
      <c r="AA60" s="58"/>
      <c r="AB60" s="48"/>
      <c r="AC60" s="57">
        <v>1</v>
      </c>
      <c r="AD60" s="58"/>
      <c r="AE60" s="48"/>
      <c r="AF60" s="57"/>
      <c r="AG60" s="58"/>
      <c r="AH60" s="48"/>
      <c r="AI60" s="57"/>
      <c r="AJ60" s="58"/>
      <c r="AK60" s="48"/>
      <c r="AL60" s="57"/>
      <c r="AM60" s="58"/>
      <c r="AN60" s="48"/>
      <c r="AO60" s="57"/>
      <c r="AP60" s="58"/>
      <c r="AQ60" s="48"/>
      <c r="AR60" s="57"/>
      <c r="AS60" s="58"/>
      <c r="AT60" s="48"/>
      <c r="AU60" s="57"/>
      <c r="AV60" s="58"/>
      <c r="AW60" s="48"/>
      <c r="AX60" s="57"/>
      <c r="AY60" s="58"/>
      <c r="AZ60" s="48"/>
      <c r="BA60" s="57"/>
      <c r="BB60" s="58"/>
      <c r="BC60" s="48"/>
      <c r="BE60" s="40">
        <f t="shared" si="17"/>
        <v>0.77777777777777779</v>
      </c>
      <c r="BF60" s="41"/>
      <c r="BG60" s="42">
        <f t="shared" si="18"/>
        <v>0.23333333333333331</v>
      </c>
      <c r="BI60" s="26">
        <v>0.92</v>
      </c>
    </row>
    <row r="61" spans="1:61" ht="15" customHeight="1" x14ac:dyDescent="0.25">
      <c r="A61" s="77"/>
      <c r="B61" s="75">
        <v>44</v>
      </c>
      <c r="C61" s="76" t="s">
        <v>74</v>
      </c>
      <c r="D61" s="46"/>
      <c r="E61" s="57">
        <v>1</v>
      </c>
      <c r="F61" s="58"/>
      <c r="G61" s="48"/>
      <c r="H61" s="57">
        <v>1</v>
      </c>
      <c r="I61" s="58"/>
      <c r="J61" s="48"/>
      <c r="K61" s="57">
        <v>1</v>
      </c>
      <c r="L61" s="58"/>
      <c r="M61" s="48"/>
      <c r="N61" s="57">
        <v>1</v>
      </c>
      <c r="O61" s="58"/>
      <c r="P61" s="48"/>
      <c r="Q61" s="57">
        <v>1</v>
      </c>
      <c r="R61" s="58"/>
      <c r="S61" s="48"/>
      <c r="T61" s="57">
        <v>1</v>
      </c>
      <c r="U61" s="58"/>
      <c r="V61" s="48"/>
      <c r="W61" s="57">
        <v>1</v>
      </c>
      <c r="X61" s="58"/>
      <c r="Y61" s="48"/>
      <c r="Z61" s="57">
        <v>1</v>
      </c>
      <c r="AA61" s="58"/>
      <c r="AB61" s="48"/>
      <c r="AC61" s="57">
        <v>1</v>
      </c>
      <c r="AD61" s="58"/>
      <c r="AE61" s="48"/>
      <c r="AF61" s="57"/>
      <c r="AG61" s="58"/>
      <c r="AH61" s="48"/>
      <c r="AI61" s="57"/>
      <c r="AJ61" s="58"/>
      <c r="AK61" s="48"/>
      <c r="AL61" s="57"/>
      <c r="AM61" s="58"/>
      <c r="AN61" s="48"/>
      <c r="AO61" s="57"/>
      <c r="AP61" s="58"/>
      <c r="AQ61" s="48"/>
      <c r="AR61" s="57"/>
      <c r="AS61" s="58"/>
      <c r="AT61" s="48"/>
      <c r="AU61" s="57"/>
      <c r="AV61" s="58"/>
      <c r="AW61" s="48"/>
      <c r="AX61" s="57"/>
      <c r="AY61" s="58"/>
      <c r="AZ61" s="48"/>
      <c r="BA61" s="57"/>
      <c r="BB61" s="58"/>
      <c r="BC61" s="48"/>
      <c r="BE61" s="40">
        <f t="shared" si="17"/>
        <v>1</v>
      </c>
      <c r="BF61" s="41"/>
      <c r="BG61" s="42">
        <f t="shared" si="18"/>
        <v>0.3</v>
      </c>
      <c r="BI61" s="26">
        <v>0.92</v>
      </c>
    </row>
    <row r="62" spans="1:61" x14ac:dyDescent="0.25">
      <c r="A62" s="77"/>
      <c r="B62" s="75">
        <v>45</v>
      </c>
      <c r="C62" s="76" t="s">
        <v>75</v>
      </c>
      <c r="D62" s="46"/>
      <c r="E62" s="57">
        <v>1</v>
      </c>
      <c r="F62" s="58"/>
      <c r="G62" s="48"/>
      <c r="H62" s="57">
        <v>1</v>
      </c>
      <c r="I62" s="58"/>
      <c r="J62" s="48"/>
      <c r="K62" s="57">
        <v>1</v>
      </c>
      <c r="L62" s="58"/>
      <c r="M62" s="48"/>
      <c r="N62" s="57">
        <v>1</v>
      </c>
      <c r="O62" s="58"/>
      <c r="P62" s="48"/>
      <c r="Q62" s="57">
        <v>1</v>
      </c>
      <c r="R62" s="58"/>
      <c r="S62" s="48"/>
      <c r="T62" s="57">
        <v>1</v>
      </c>
      <c r="U62" s="58"/>
      <c r="V62" s="48"/>
      <c r="W62" s="57">
        <v>0</v>
      </c>
      <c r="X62" s="58"/>
      <c r="Y62" s="48"/>
      <c r="Z62" s="57">
        <v>1</v>
      </c>
      <c r="AA62" s="58"/>
      <c r="AB62" s="48"/>
      <c r="AC62" s="57">
        <v>1</v>
      </c>
      <c r="AD62" s="58"/>
      <c r="AE62" s="48"/>
      <c r="AF62" s="57"/>
      <c r="AG62" s="58"/>
      <c r="AH62" s="48"/>
      <c r="AI62" s="57"/>
      <c r="AJ62" s="58"/>
      <c r="AK62" s="48"/>
      <c r="AL62" s="57"/>
      <c r="AM62" s="58"/>
      <c r="AN62" s="48"/>
      <c r="AO62" s="57"/>
      <c r="AP62" s="58"/>
      <c r="AQ62" s="48"/>
      <c r="AR62" s="57"/>
      <c r="AS62" s="58"/>
      <c r="AT62" s="48"/>
      <c r="AU62" s="57"/>
      <c r="AV62" s="58"/>
      <c r="AW62" s="48"/>
      <c r="AX62" s="57"/>
      <c r="AY62" s="58"/>
      <c r="AZ62" s="48"/>
      <c r="BA62" s="57"/>
      <c r="BB62" s="58"/>
      <c r="BC62" s="48"/>
      <c r="BE62" s="40">
        <f t="shared" si="17"/>
        <v>0.88888888888888884</v>
      </c>
      <c r="BF62" s="41"/>
      <c r="BG62" s="42">
        <f t="shared" si="18"/>
        <v>0.26666666666666666</v>
      </c>
      <c r="BI62" s="26">
        <v>0.92</v>
      </c>
    </row>
    <row r="63" spans="1:61" x14ac:dyDescent="0.25">
      <c r="A63" s="77"/>
      <c r="B63" s="75">
        <v>46</v>
      </c>
      <c r="C63" s="76" t="s">
        <v>76</v>
      </c>
      <c r="D63" s="46"/>
      <c r="E63" s="57">
        <v>1</v>
      </c>
      <c r="F63" s="58"/>
      <c r="G63" s="48"/>
      <c r="H63" s="57">
        <v>1</v>
      </c>
      <c r="I63" s="58"/>
      <c r="J63" s="48"/>
      <c r="K63" s="57">
        <v>1</v>
      </c>
      <c r="L63" s="58"/>
      <c r="M63" s="48"/>
      <c r="N63" s="57">
        <v>1</v>
      </c>
      <c r="O63" s="58"/>
      <c r="P63" s="48"/>
      <c r="Q63" s="57">
        <v>1</v>
      </c>
      <c r="R63" s="58"/>
      <c r="S63" s="48"/>
      <c r="T63" s="57">
        <v>1</v>
      </c>
      <c r="U63" s="58"/>
      <c r="V63" s="48"/>
      <c r="W63" s="57">
        <v>1</v>
      </c>
      <c r="X63" s="58"/>
      <c r="Y63" s="48"/>
      <c r="Z63" s="57">
        <v>1</v>
      </c>
      <c r="AA63" s="58"/>
      <c r="AB63" s="48"/>
      <c r="AC63" s="57">
        <v>1</v>
      </c>
      <c r="AD63" s="58"/>
      <c r="AE63" s="48"/>
      <c r="AF63" s="57"/>
      <c r="AG63" s="58"/>
      <c r="AH63" s="48"/>
      <c r="AI63" s="57"/>
      <c r="AJ63" s="58"/>
      <c r="AK63" s="48"/>
      <c r="AL63" s="57"/>
      <c r="AM63" s="58"/>
      <c r="AN63" s="48"/>
      <c r="AO63" s="57"/>
      <c r="AP63" s="58"/>
      <c r="AQ63" s="48"/>
      <c r="AR63" s="57"/>
      <c r="AS63" s="58"/>
      <c r="AT63" s="48"/>
      <c r="AU63" s="57"/>
      <c r="AV63" s="58"/>
      <c r="AW63" s="48"/>
      <c r="AX63" s="57"/>
      <c r="AY63" s="58"/>
      <c r="AZ63" s="48"/>
      <c r="BA63" s="57"/>
      <c r="BB63" s="58"/>
      <c r="BC63" s="48"/>
      <c r="BE63" s="40">
        <f t="shared" si="17"/>
        <v>1</v>
      </c>
      <c r="BF63" s="41"/>
      <c r="BG63" s="42">
        <f t="shared" si="18"/>
        <v>0.3</v>
      </c>
      <c r="BI63" s="26">
        <v>0.92</v>
      </c>
    </row>
    <row r="64" spans="1:61" x14ac:dyDescent="0.25">
      <c r="A64" s="77"/>
      <c r="B64" s="75">
        <v>47</v>
      </c>
      <c r="C64" s="76" t="s">
        <v>77</v>
      </c>
      <c r="D64" s="46"/>
      <c r="E64" s="57">
        <v>1</v>
      </c>
      <c r="F64" s="58"/>
      <c r="G64" s="48"/>
      <c r="H64" s="57">
        <v>0</v>
      </c>
      <c r="I64" s="58"/>
      <c r="J64" s="48"/>
      <c r="K64" s="57">
        <v>1</v>
      </c>
      <c r="L64" s="58"/>
      <c r="M64" s="48"/>
      <c r="N64" s="57">
        <v>1</v>
      </c>
      <c r="O64" s="58"/>
      <c r="P64" s="48"/>
      <c r="Q64" s="57">
        <v>1</v>
      </c>
      <c r="R64" s="58"/>
      <c r="S64" s="48"/>
      <c r="T64" s="57">
        <v>1</v>
      </c>
      <c r="U64" s="58"/>
      <c r="V64" s="48"/>
      <c r="W64" s="57">
        <v>1</v>
      </c>
      <c r="X64" s="58"/>
      <c r="Y64" s="48"/>
      <c r="Z64" s="57">
        <v>1</v>
      </c>
      <c r="AA64" s="58"/>
      <c r="AB64" s="48"/>
      <c r="AC64" s="57">
        <v>1</v>
      </c>
      <c r="AD64" s="58"/>
      <c r="AE64" s="48"/>
      <c r="AF64" s="57"/>
      <c r="AG64" s="58"/>
      <c r="AH64" s="48"/>
      <c r="AI64" s="57"/>
      <c r="AJ64" s="58"/>
      <c r="AK64" s="48"/>
      <c r="AL64" s="57"/>
      <c r="AM64" s="58"/>
      <c r="AN64" s="48"/>
      <c r="AO64" s="57"/>
      <c r="AP64" s="58"/>
      <c r="AQ64" s="48"/>
      <c r="AR64" s="57"/>
      <c r="AS64" s="58"/>
      <c r="AT64" s="48"/>
      <c r="AU64" s="57"/>
      <c r="AV64" s="58"/>
      <c r="AW64" s="48"/>
      <c r="AX64" s="57"/>
      <c r="AY64" s="58"/>
      <c r="AZ64" s="48"/>
      <c r="BA64" s="57"/>
      <c r="BB64" s="58"/>
      <c r="BC64" s="48"/>
      <c r="BE64" s="40">
        <f t="shared" si="17"/>
        <v>0.88888888888888884</v>
      </c>
      <c r="BF64" s="41"/>
      <c r="BG64" s="42">
        <f t="shared" si="18"/>
        <v>0.26666666666666666</v>
      </c>
      <c r="BI64" s="26">
        <v>0.92</v>
      </c>
    </row>
    <row r="65" spans="1:61" ht="15.75" customHeight="1" x14ac:dyDescent="0.25">
      <c r="A65" s="78"/>
      <c r="B65" s="75">
        <v>48</v>
      </c>
      <c r="C65" s="76" t="s">
        <v>78</v>
      </c>
      <c r="D65" s="46"/>
      <c r="E65" s="57">
        <v>1</v>
      </c>
      <c r="F65" s="58"/>
      <c r="G65" s="48"/>
      <c r="H65" s="57">
        <v>1</v>
      </c>
      <c r="I65" s="58"/>
      <c r="J65" s="48"/>
      <c r="K65" s="57">
        <v>1</v>
      </c>
      <c r="L65" s="58"/>
      <c r="M65" s="48"/>
      <c r="N65" s="57">
        <v>1</v>
      </c>
      <c r="O65" s="58"/>
      <c r="P65" s="48"/>
      <c r="Q65" s="57">
        <v>1</v>
      </c>
      <c r="R65" s="58"/>
      <c r="S65" s="48"/>
      <c r="T65" s="57">
        <v>1</v>
      </c>
      <c r="U65" s="58"/>
      <c r="V65" s="48"/>
      <c r="W65" s="57">
        <v>1</v>
      </c>
      <c r="X65" s="58"/>
      <c r="Y65" s="48"/>
      <c r="Z65" s="57">
        <v>1</v>
      </c>
      <c r="AA65" s="58"/>
      <c r="AB65" s="48"/>
      <c r="AC65" s="57">
        <v>1</v>
      </c>
      <c r="AD65" s="58"/>
      <c r="AE65" s="48"/>
      <c r="AF65" s="57"/>
      <c r="AG65" s="58"/>
      <c r="AH65" s="48"/>
      <c r="AI65" s="57"/>
      <c r="AJ65" s="58"/>
      <c r="AK65" s="48"/>
      <c r="AL65" s="57"/>
      <c r="AM65" s="58"/>
      <c r="AN65" s="48"/>
      <c r="AO65" s="57"/>
      <c r="AP65" s="58"/>
      <c r="AQ65" s="48"/>
      <c r="AR65" s="57"/>
      <c r="AS65" s="58"/>
      <c r="AT65" s="48"/>
      <c r="AU65" s="57"/>
      <c r="AV65" s="58"/>
      <c r="AW65" s="48"/>
      <c r="AX65" s="57"/>
      <c r="AY65" s="58"/>
      <c r="AZ65" s="48"/>
      <c r="BA65" s="57"/>
      <c r="BB65" s="58"/>
      <c r="BC65" s="48"/>
      <c r="BE65" s="40">
        <f t="shared" si="17"/>
        <v>1</v>
      </c>
      <c r="BF65" s="41"/>
      <c r="BG65" s="42">
        <f t="shared" si="18"/>
        <v>0.3</v>
      </c>
      <c r="BI65" s="26">
        <v>0.92</v>
      </c>
    </row>
    <row r="66" spans="1:61" ht="15.75" customHeight="1" x14ac:dyDescent="0.25">
      <c r="A66" s="79" t="s">
        <v>79</v>
      </c>
      <c r="B66" s="80">
        <v>49</v>
      </c>
      <c r="C66" s="81" t="s">
        <v>80</v>
      </c>
      <c r="D66" s="46"/>
      <c r="E66" s="47"/>
      <c r="F66" s="57">
        <v>1</v>
      </c>
      <c r="G66" s="48"/>
      <c r="H66" s="48"/>
      <c r="I66" s="57">
        <v>1</v>
      </c>
      <c r="J66" s="48"/>
      <c r="K66" s="47"/>
      <c r="L66" s="57">
        <v>1</v>
      </c>
      <c r="M66" s="48"/>
      <c r="N66" s="48"/>
      <c r="O66" s="57">
        <v>1</v>
      </c>
      <c r="P66" s="48"/>
      <c r="Q66" s="48"/>
      <c r="R66" s="57">
        <v>1</v>
      </c>
      <c r="S66" s="48"/>
      <c r="T66" s="48"/>
      <c r="U66" s="57">
        <v>1</v>
      </c>
      <c r="V66" s="48"/>
      <c r="W66" s="48"/>
      <c r="X66" s="57">
        <v>1</v>
      </c>
      <c r="Y66" s="48"/>
      <c r="Z66" s="48"/>
      <c r="AA66" s="57">
        <v>1</v>
      </c>
      <c r="AB66" s="48"/>
      <c r="AC66" s="48"/>
      <c r="AD66" s="57">
        <v>1</v>
      </c>
      <c r="AE66" s="48"/>
      <c r="AF66" s="48"/>
      <c r="AG66" s="57"/>
      <c r="AH66" s="48"/>
      <c r="AI66" s="48"/>
      <c r="AJ66" s="57"/>
      <c r="AK66" s="48"/>
      <c r="AL66" s="48"/>
      <c r="AM66" s="57"/>
      <c r="AN66" s="48"/>
      <c r="AO66" s="48"/>
      <c r="AP66" s="57"/>
      <c r="AQ66" s="48"/>
      <c r="AR66" s="48"/>
      <c r="AS66" s="57"/>
      <c r="AT66" s="48"/>
      <c r="AU66" s="48"/>
      <c r="AV66" s="57"/>
      <c r="AW66" s="48"/>
      <c r="AX66" s="48"/>
      <c r="AY66" s="57"/>
      <c r="AZ66" s="48"/>
      <c r="BA66" s="48"/>
      <c r="BB66" s="57"/>
      <c r="BC66" s="48"/>
      <c r="BE66" s="40">
        <f t="shared" si="17"/>
        <v>1</v>
      </c>
      <c r="BF66" s="41"/>
      <c r="BG66" s="42">
        <f t="shared" si="18"/>
        <v>0.3</v>
      </c>
      <c r="BI66" s="26">
        <v>0.92</v>
      </c>
    </row>
    <row r="67" spans="1:61" x14ac:dyDescent="0.25">
      <c r="A67" s="82"/>
      <c r="B67" s="80">
        <v>50</v>
      </c>
      <c r="C67" s="83" t="s">
        <v>81</v>
      </c>
      <c r="D67" s="46"/>
      <c r="E67" s="47"/>
      <c r="F67" s="38">
        <v>1</v>
      </c>
      <c r="G67" s="48"/>
      <c r="H67" s="48"/>
      <c r="I67" s="38">
        <v>0</v>
      </c>
      <c r="J67" s="48"/>
      <c r="K67" s="47"/>
      <c r="L67" s="38">
        <v>1</v>
      </c>
      <c r="M67" s="48"/>
      <c r="N67" s="48"/>
      <c r="O67" s="38">
        <v>1</v>
      </c>
      <c r="P67" s="48"/>
      <c r="Q67" s="48"/>
      <c r="R67" s="38">
        <v>1</v>
      </c>
      <c r="S67" s="48"/>
      <c r="T67" s="48"/>
      <c r="U67" s="38">
        <v>1</v>
      </c>
      <c r="V67" s="48"/>
      <c r="W67" s="48"/>
      <c r="X67" s="38">
        <v>1</v>
      </c>
      <c r="Y67" s="48"/>
      <c r="Z67" s="48"/>
      <c r="AA67" s="38">
        <v>1</v>
      </c>
      <c r="AB67" s="48"/>
      <c r="AC67" s="48"/>
      <c r="AD67" s="38">
        <v>1</v>
      </c>
      <c r="AE67" s="48"/>
      <c r="AF67" s="48"/>
      <c r="AG67" s="38"/>
      <c r="AH67" s="48"/>
      <c r="AI67" s="48"/>
      <c r="AJ67" s="38"/>
      <c r="AK67" s="48"/>
      <c r="AL67" s="48"/>
      <c r="AM67" s="38"/>
      <c r="AN67" s="48"/>
      <c r="AO67" s="48"/>
      <c r="AP67" s="38"/>
      <c r="AQ67" s="48"/>
      <c r="AR67" s="48"/>
      <c r="AS67" s="38"/>
      <c r="AT67" s="48"/>
      <c r="AU67" s="48"/>
      <c r="AV67" s="38"/>
      <c r="AW67" s="48"/>
      <c r="AX67" s="48"/>
      <c r="AY67" s="38"/>
      <c r="AZ67" s="48"/>
      <c r="BA67" s="48"/>
      <c r="BB67" s="38"/>
      <c r="BC67" s="48"/>
      <c r="BE67" s="40">
        <f t="shared" si="17"/>
        <v>0.88888888888888884</v>
      </c>
      <c r="BF67" s="41"/>
      <c r="BG67" s="42">
        <f t="shared" si="18"/>
        <v>0.26666666666666666</v>
      </c>
      <c r="BI67" s="26">
        <v>0.92</v>
      </c>
    </row>
    <row r="68" spans="1:61" x14ac:dyDescent="0.25">
      <c r="A68" s="82"/>
      <c r="B68" s="80">
        <v>51</v>
      </c>
      <c r="C68" s="83" t="s">
        <v>82</v>
      </c>
      <c r="D68" s="46"/>
      <c r="E68" s="47"/>
      <c r="F68" s="38">
        <v>0</v>
      </c>
      <c r="G68" s="48"/>
      <c r="H68" s="48"/>
      <c r="I68" s="38">
        <v>1</v>
      </c>
      <c r="J68" s="48"/>
      <c r="K68" s="47"/>
      <c r="L68" s="38">
        <v>1</v>
      </c>
      <c r="M68" s="48"/>
      <c r="N68" s="48"/>
      <c r="O68" s="38">
        <v>1</v>
      </c>
      <c r="P68" s="48"/>
      <c r="Q68" s="48"/>
      <c r="R68" s="38">
        <v>1</v>
      </c>
      <c r="S68" s="48"/>
      <c r="T68" s="48"/>
      <c r="U68" s="38">
        <v>0</v>
      </c>
      <c r="V68" s="48"/>
      <c r="W68" s="48"/>
      <c r="X68" s="38">
        <v>1</v>
      </c>
      <c r="Y68" s="48"/>
      <c r="Z68" s="48"/>
      <c r="AA68" s="38">
        <v>1</v>
      </c>
      <c r="AB68" s="48"/>
      <c r="AC68" s="48"/>
      <c r="AD68" s="38">
        <v>1</v>
      </c>
      <c r="AE68" s="48"/>
      <c r="AF68" s="48"/>
      <c r="AG68" s="38"/>
      <c r="AH68" s="48"/>
      <c r="AI68" s="48"/>
      <c r="AJ68" s="38"/>
      <c r="AK68" s="48"/>
      <c r="AL68" s="48"/>
      <c r="AM68" s="38"/>
      <c r="AN68" s="48"/>
      <c r="AO68" s="48"/>
      <c r="AP68" s="38"/>
      <c r="AQ68" s="48"/>
      <c r="AR68" s="48"/>
      <c r="AS68" s="38"/>
      <c r="AT68" s="48"/>
      <c r="AU68" s="48"/>
      <c r="AV68" s="38"/>
      <c r="AW68" s="48"/>
      <c r="AX68" s="48"/>
      <c r="AY68" s="38"/>
      <c r="AZ68" s="48"/>
      <c r="BA68" s="48"/>
      <c r="BB68" s="38"/>
      <c r="BC68" s="48"/>
      <c r="BE68" s="40">
        <f t="shared" si="17"/>
        <v>0.77777777777777779</v>
      </c>
      <c r="BF68" s="41"/>
      <c r="BG68" s="42">
        <f t="shared" si="18"/>
        <v>0.23333333333333331</v>
      </c>
      <c r="BI68" s="26">
        <v>0.92</v>
      </c>
    </row>
    <row r="69" spans="1:61" ht="15.75" customHeight="1" x14ac:dyDescent="0.25">
      <c r="A69" s="82"/>
      <c r="B69" s="80">
        <v>52</v>
      </c>
      <c r="C69" s="81" t="s">
        <v>83</v>
      </c>
      <c r="D69" s="46"/>
      <c r="E69" s="47"/>
      <c r="F69" s="38">
        <v>1</v>
      </c>
      <c r="G69" s="48"/>
      <c r="H69" s="48"/>
      <c r="I69" s="38">
        <v>1</v>
      </c>
      <c r="J69" s="48"/>
      <c r="K69" s="47"/>
      <c r="L69" s="38">
        <v>1</v>
      </c>
      <c r="M69" s="48"/>
      <c r="N69" s="48"/>
      <c r="O69" s="38">
        <v>1</v>
      </c>
      <c r="P69" s="48"/>
      <c r="Q69" s="48"/>
      <c r="R69" s="38">
        <v>1</v>
      </c>
      <c r="S69" s="48"/>
      <c r="T69" s="48"/>
      <c r="U69" s="38">
        <v>1</v>
      </c>
      <c r="V69" s="48"/>
      <c r="W69" s="48"/>
      <c r="X69" s="38">
        <v>1</v>
      </c>
      <c r="Y69" s="48"/>
      <c r="Z69" s="48"/>
      <c r="AA69" s="38">
        <v>1</v>
      </c>
      <c r="AB69" s="48"/>
      <c r="AC69" s="48"/>
      <c r="AD69" s="38">
        <v>1</v>
      </c>
      <c r="AE69" s="48"/>
      <c r="AF69" s="48"/>
      <c r="AG69" s="38"/>
      <c r="AH69" s="48"/>
      <c r="AI69" s="48"/>
      <c r="AJ69" s="38"/>
      <c r="AK69" s="48"/>
      <c r="AL69" s="48"/>
      <c r="AM69" s="38"/>
      <c r="AN69" s="48"/>
      <c r="AO69" s="48"/>
      <c r="AP69" s="38"/>
      <c r="AQ69" s="48"/>
      <c r="AR69" s="48"/>
      <c r="AS69" s="38"/>
      <c r="AT69" s="48"/>
      <c r="AU69" s="48"/>
      <c r="AV69" s="38"/>
      <c r="AW69" s="48"/>
      <c r="AX69" s="48"/>
      <c r="AY69" s="38"/>
      <c r="AZ69" s="48"/>
      <c r="BA69" s="48"/>
      <c r="BB69" s="38"/>
      <c r="BC69" s="48"/>
      <c r="BE69" s="40">
        <f t="shared" si="17"/>
        <v>1</v>
      </c>
      <c r="BF69" s="41"/>
      <c r="BG69" s="42">
        <f t="shared" si="18"/>
        <v>0.3</v>
      </c>
      <c r="BI69" s="26">
        <v>0.92</v>
      </c>
    </row>
    <row r="70" spans="1:61" ht="15.75" customHeight="1" x14ac:dyDescent="0.25">
      <c r="A70" s="82"/>
      <c r="B70" s="80">
        <v>53</v>
      </c>
      <c r="C70" s="81" t="s">
        <v>84</v>
      </c>
      <c r="D70" s="46"/>
      <c r="E70" s="47"/>
      <c r="F70" s="38">
        <v>1</v>
      </c>
      <c r="G70" s="48"/>
      <c r="H70" s="48"/>
      <c r="I70" s="38">
        <v>1</v>
      </c>
      <c r="J70" s="48"/>
      <c r="K70" s="47"/>
      <c r="L70" s="38">
        <v>1</v>
      </c>
      <c r="M70" s="48"/>
      <c r="N70" s="48"/>
      <c r="O70" s="38">
        <v>1</v>
      </c>
      <c r="P70" s="48"/>
      <c r="Q70" s="48"/>
      <c r="R70" s="38">
        <v>1</v>
      </c>
      <c r="S70" s="48"/>
      <c r="T70" s="48"/>
      <c r="U70" s="38">
        <v>1</v>
      </c>
      <c r="V70" s="48"/>
      <c r="W70" s="48"/>
      <c r="X70" s="38">
        <v>1</v>
      </c>
      <c r="Y70" s="48"/>
      <c r="Z70" s="48"/>
      <c r="AA70" s="38">
        <v>1</v>
      </c>
      <c r="AB70" s="48"/>
      <c r="AC70" s="48"/>
      <c r="AD70" s="38">
        <v>1</v>
      </c>
      <c r="AE70" s="48"/>
      <c r="AF70" s="48"/>
      <c r="AG70" s="38"/>
      <c r="AH70" s="48"/>
      <c r="AI70" s="48"/>
      <c r="AJ70" s="38"/>
      <c r="AK70" s="48"/>
      <c r="AL70" s="48"/>
      <c r="AM70" s="38"/>
      <c r="AN70" s="48"/>
      <c r="AO70" s="48"/>
      <c r="AP70" s="38"/>
      <c r="AQ70" s="48"/>
      <c r="AR70" s="48"/>
      <c r="AS70" s="38"/>
      <c r="AT70" s="48"/>
      <c r="AU70" s="48"/>
      <c r="AV70" s="38"/>
      <c r="AW70" s="48"/>
      <c r="AX70" s="48"/>
      <c r="AY70" s="38"/>
      <c r="AZ70" s="48"/>
      <c r="BA70" s="48"/>
      <c r="BB70" s="38"/>
      <c r="BC70" s="48"/>
      <c r="BE70" s="40">
        <f t="shared" si="17"/>
        <v>1</v>
      </c>
      <c r="BF70" s="41"/>
      <c r="BG70" s="42">
        <f t="shared" si="18"/>
        <v>0.3</v>
      </c>
      <c r="BI70" s="26">
        <v>0.92</v>
      </c>
    </row>
    <row r="71" spans="1:61" ht="15.75" customHeight="1" x14ac:dyDescent="0.25">
      <c r="A71" s="82"/>
      <c r="B71" s="80">
        <v>54</v>
      </c>
      <c r="C71" s="83" t="s">
        <v>85</v>
      </c>
      <c r="D71" s="46"/>
      <c r="E71" s="47"/>
      <c r="F71" s="38">
        <v>1</v>
      </c>
      <c r="G71" s="48"/>
      <c r="H71" s="48"/>
      <c r="I71" s="38">
        <v>1</v>
      </c>
      <c r="J71" s="48"/>
      <c r="K71" s="47"/>
      <c r="L71" s="38">
        <v>1</v>
      </c>
      <c r="M71" s="48"/>
      <c r="N71" s="48"/>
      <c r="O71" s="38">
        <v>1</v>
      </c>
      <c r="P71" s="48"/>
      <c r="Q71" s="48"/>
      <c r="R71" s="38">
        <v>1</v>
      </c>
      <c r="S71" s="48"/>
      <c r="T71" s="48"/>
      <c r="U71" s="38">
        <v>1</v>
      </c>
      <c r="V71" s="48"/>
      <c r="W71" s="48"/>
      <c r="X71" s="38">
        <v>1</v>
      </c>
      <c r="Y71" s="48"/>
      <c r="Z71" s="48"/>
      <c r="AA71" s="38">
        <v>1</v>
      </c>
      <c r="AB71" s="48"/>
      <c r="AC71" s="48"/>
      <c r="AD71" s="38">
        <v>0</v>
      </c>
      <c r="AE71" s="48"/>
      <c r="AF71" s="48"/>
      <c r="AG71" s="38"/>
      <c r="AH71" s="48"/>
      <c r="AI71" s="48"/>
      <c r="AJ71" s="38"/>
      <c r="AK71" s="48"/>
      <c r="AL71" s="48"/>
      <c r="AM71" s="38"/>
      <c r="AN71" s="48"/>
      <c r="AO71" s="48"/>
      <c r="AP71" s="38"/>
      <c r="AQ71" s="48"/>
      <c r="AR71" s="48"/>
      <c r="AS71" s="38"/>
      <c r="AT71" s="48"/>
      <c r="AU71" s="48"/>
      <c r="AV71" s="38"/>
      <c r="AW71" s="48"/>
      <c r="AX71" s="48"/>
      <c r="AY71" s="38"/>
      <c r="AZ71" s="48"/>
      <c r="BA71" s="48"/>
      <c r="BB71" s="38"/>
      <c r="BC71" s="48"/>
      <c r="BE71" s="40">
        <f t="shared" si="17"/>
        <v>0.88888888888888884</v>
      </c>
      <c r="BF71" s="41"/>
      <c r="BG71" s="42">
        <f t="shared" si="18"/>
        <v>0.26666666666666666</v>
      </c>
      <c r="BI71" s="26">
        <v>0.92</v>
      </c>
    </row>
    <row r="72" spans="1:61" x14ac:dyDescent="0.25">
      <c r="A72" s="82"/>
      <c r="B72" s="80">
        <v>55</v>
      </c>
      <c r="C72" s="81" t="s">
        <v>86</v>
      </c>
      <c r="D72" s="46"/>
      <c r="E72" s="47"/>
      <c r="F72" s="38">
        <v>1</v>
      </c>
      <c r="G72" s="48"/>
      <c r="H72" s="48"/>
      <c r="I72" s="38">
        <v>1</v>
      </c>
      <c r="J72" s="48"/>
      <c r="K72" s="47"/>
      <c r="L72" s="38">
        <v>1</v>
      </c>
      <c r="M72" s="48"/>
      <c r="N72" s="48"/>
      <c r="O72" s="38">
        <v>1</v>
      </c>
      <c r="P72" s="48"/>
      <c r="Q72" s="48"/>
      <c r="R72" s="38">
        <v>1</v>
      </c>
      <c r="S72" s="48"/>
      <c r="T72" s="48"/>
      <c r="U72" s="38">
        <v>1</v>
      </c>
      <c r="V72" s="48"/>
      <c r="W72" s="48"/>
      <c r="X72" s="38">
        <v>1</v>
      </c>
      <c r="Y72" s="48"/>
      <c r="Z72" s="48"/>
      <c r="AA72" s="38">
        <v>1</v>
      </c>
      <c r="AB72" s="48"/>
      <c r="AC72" s="48"/>
      <c r="AD72" s="38">
        <v>1</v>
      </c>
      <c r="AE72" s="48"/>
      <c r="AF72" s="48"/>
      <c r="AG72" s="38"/>
      <c r="AH72" s="48"/>
      <c r="AI72" s="48"/>
      <c r="AJ72" s="38"/>
      <c r="AK72" s="48"/>
      <c r="AL72" s="48"/>
      <c r="AM72" s="38"/>
      <c r="AN72" s="48"/>
      <c r="AO72" s="48"/>
      <c r="AP72" s="38"/>
      <c r="AQ72" s="48"/>
      <c r="AR72" s="48"/>
      <c r="AS72" s="38"/>
      <c r="AT72" s="48"/>
      <c r="AU72" s="48"/>
      <c r="AV72" s="38"/>
      <c r="AW72" s="48"/>
      <c r="AX72" s="48"/>
      <c r="AY72" s="38"/>
      <c r="AZ72" s="48"/>
      <c r="BA72" s="48"/>
      <c r="BB72" s="38"/>
      <c r="BC72" s="48"/>
      <c r="BE72" s="40">
        <f t="shared" si="17"/>
        <v>1</v>
      </c>
      <c r="BF72" s="41"/>
      <c r="BG72" s="42">
        <f t="shared" si="18"/>
        <v>0.3</v>
      </c>
      <c r="BI72" s="26">
        <v>0.92</v>
      </c>
    </row>
    <row r="73" spans="1:61" x14ac:dyDescent="0.25">
      <c r="A73" s="82"/>
      <c r="B73" s="80">
        <v>56</v>
      </c>
      <c r="C73" s="81" t="s">
        <v>87</v>
      </c>
      <c r="D73" s="46"/>
      <c r="E73" s="47"/>
      <c r="F73" s="38">
        <v>1</v>
      </c>
      <c r="G73" s="48"/>
      <c r="H73" s="48"/>
      <c r="I73" s="38">
        <v>1</v>
      </c>
      <c r="J73" s="48"/>
      <c r="K73" s="47"/>
      <c r="L73" s="38">
        <v>1</v>
      </c>
      <c r="M73" s="48"/>
      <c r="N73" s="48"/>
      <c r="O73" s="38">
        <v>1</v>
      </c>
      <c r="P73" s="48"/>
      <c r="Q73" s="48"/>
      <c r="R73" s="38">
        <v>1</v>
      </c>
      <c r="S73" s="48"/>
      <c r="T73" s="48"/>
      <c r="U73" s="38">
        <v>1</v>
      </c>
      <c r="V73" s="48"/>
      <c r="W73" s="48"/>
      <c r="X73" s="38">
        <v>1</v>
      </c>
      <c r="Y73" s="48"/>
      <c r="Z73" s="48"/>
      <c r="AA73" s="38">
        <v>1</v>
      </c>
      <c r="AB73" s="48"/>
      <c r="AC73" s="48"/>
      <c r="AD73" s="38">
        <v>1</v>
      </c>
      <c r="AE73" s="48"/>
      <c r="AF73" s="48"/>
      <c r="AG73" s="38"/>
      <c r="AH73" s="48"/>
      <c r="AI73" s="48"/>
      <c r="AJ73" s="38"/>
      <c r="AK73" s="48"/>
      <c r="AL73" s="48"/>
      <c r="AM73" s="38"/>
      <c r="AN73" s="48"/>
      <c r="AO73" s="48"/>
      <c r="AP73" s="38"/>
      <c r="AQ73" s="48"/>
      <c r="AR73" s="48"/>
      <c r="AS73" s="38"/>
      <c r="AT73" s="48"/>
      <c r="AU73" s="48"/>
      <c r="AV73" s="38"/>
      <c r="AW73" s="48"/>
      <c r="AX73" s="48"/>
      <c r="AY73" s="38"/>
      <c r="AZ73" s="48"/>
      <c r="BA73" s="48"/>
      <c r="BB73" s="38"/>
      <c r="BC73" s="48"/>
      <c r="BE73" s="40">
        <f t="shared" si="17"/>
        <v>1</v>
      </c>
      <c r="BF73" s="41"/>
      <c r="BG73" s="42">
        <f t="shared" si="18"/>
        <v>0.3</v>
      </c>
      <c r="BI73" s="26">
        <v>0.92</v>
      </c>
    </row>
    <row r="74" spans="1:61" x14ac:dyDescent="0.25">
      <c r="A74" s="82"/>
      <c r="B74" s="80">
        <v>57</v>
      </c>
      <c r="C74" s="81" t="s">
        <v>88</v>
      </c>
      <c r="D74" s="46"/>
      <c r="E74" s="47"/>
      <c r="F74" s="38">
        <v>1</v>
      </c>
      <c r="G74" s="48"/>
      <c r="H74" s="48"/>
      <c r="I74" s="38">
        <v>1</v>
      </c>
      <c r="J74" s="48"/>
      <c r="K74" s="47"/>
      <c r="L74" s="38">
        <v>0</v>
      </c>
      <c r="M74" s="48"/>
      <c r="N74" s="48"/>
      <c r="O74" s="38">
        <v>1</v>
      </c>
      <c r="P74" s="48"/>
      <c r="Q74" s="48"/>
      <c r="R74" s="38">
        <v>1</v>
      </c>
      <c r="S74" s="48"/>
      <c r="T74" s="48"/>
      <c r="U74" s="38">
        <v>0</v>
      </c>
      <c r="V74" s="48"/>
      <c r="W74" s="48"/>
      <c r="X74" s="38">
        <v>1</v>
      </c>
      <c r="Y74" s="48"/>
      <c r="Z74" s="48"/>
      <c r="AA74" s="38">
        <v>0</v>
      </c>
      <c r="AB74" s="48"/>
      <c r="AC74" s="48"/>
      <c r="AD74" s="38">
        <v>1</v>
      </c>
      <c r="AE74" s="48"/>
      <c r="AF74" s="48"/>
      <c r="AG74" s="38"/>
      <c r="AH74" s="48"/>
      <c r="AI74" s="48"/>
      <c r="AJ74" s="38"/>
      <c r="AK74" s="48"/>
      <c r="AL74" s="48"/>
      <c r="AM74" s="38"/>
      <c r="AN74" s="48"/>
      <c r="AO74" s="48"/>
      <c r="AP74" s="38"/>
      <c r="AQ74" s="48"/>
      <c r="AR74" s="48"/>
      <c r="AS74" s="38"/>
      <c r="AT74" s="48"/>
      <c r="AU74" s="48"/>
      <c r="AV74" s="38"/>
      <c r="AW74" s="48"/>
      <c r="AX74" s="48"/>
      <c r="AY74" s="38"/>
      <c r="AZ74" s="48"/>
      <c r="BA74" s="48"/>
      <c r="BB74" s="38"/>
      <c r="BC74" s="48"/>
      <c r="BE74" s="40">
        <f t="shared" si="17"/>
        <v>0.66666666666666663</v>
      </c>
      <c r="BF74" s="41"/>
      <c r="BG74" s="42">
        <f t="shared" si="18"/>
        <v>0.2</v>
      </c>
      <c r="BI74" s="26">
        <v>0.92</v>
      </c>
    </row>
    <row r="75" spans="1:61" x14ac:dyDescent="0.25">
      <c r="A75" s="82"/>
      <c r="B75" s="80">
        <v>58</v>
      </c>
      <c r="C75" s="81" t="s">
        <v>89</v>
      </c>
      <c r="D75" s="46"/>
      <c r="E75" s="47"/>
      <c r="F75" s="38">
        <v>1</v>
      </c>
      <c r="G75" s="48"/>
      <c r="H75" s="48"/>
      <c r="I75" s="38">
        <v>1</v>
      </c>
      <c r="J75" s="48"/>
      <c r="K75" s="47"/>
      <c r="L75" s="38">
        <v>1</v>
      </c>
      <c r="M75" s="48"/>
      <c r="N75" s="48"/>
      <c r="O75" s="38">
        <v>1</v>
      </c>
      <c r="P75" s="48"/>
      <c r="Q75" s="48"/>
      <c r="R75" s="38">
        <v>1</v>
      </c>
      <c r="S75" s="48"/>
      <c r="T75" s="48"/>
      <c r="U75" s="38">
        <v>1</v>
      </c>
      <c r="V75" s="48"/>
      <c r="W75" s="48"/>
      <c r="X75" s="38">
        <v>1</v>
      </c>
      <c r="Y75" s="48"/>
      <c r="Z75" s="48"/>
      <c r="AA75" s="38">
        <v>1</v>
      </c>
      <c r="AB75" s="48"/>
      <c r="AC75" s="48"/>
      <c r="AD75" s="38">
        <v>1</v>
      </c>
      <c r="AE75" s="48"/>
      <c r="AF75" s="48"/>
      <c r="AG75" s="38"/>
      <c r="AH75" s="48"/>
      <c r="AI75" s="48"/>
      <c r="AJ75" s="38"/>
      <c r="AK75" s="48"/>
      <c r="AL75" s="48"/>
      <c r="AM75" s="38"/>
      <c r="AN75" s="48"/>
      <c r="AO75" s="48"/>
      <c r="AP75" s="38"/>
      <c r="AQ75" s="46"/>
      <c r="AR75" s="47"/>
      <c r="AS75" s="84"/>
      <c r="AT75" s="48"/>
      <c r="AU75" s="48"/>
      <c r="AV75" s="38"/>
      <c r="AW75" s="48"/>
      <c r="AX75" s="48"/>
      <c r="AY75" s="38"/>
      <c r="AZ75" s="48"/>
      <c r="BA75" s="48"/>
      <c r="BB75" s="38"/>
      <c r="BC75" s="48"/>
      <c r="BE75" s="40">
        <f t="shared" si="17"/>
        <v>1</v>
      </c>
      <c r="BF75" s="41"/>
      <c r="BG75" s="42">
        <f t="shared" si="18"/>
        <v>0.3</v>
      </c>
      <c r="BI75" s="26">
        <v>0.92</v>
      </c>
    </row>
    <row r="76" spans="1:61" x14ac:dyDescent="0.25">
      <c r="A76" s="82"/>
      <c r="B76" s="80">
        <v>59</v>
      </c>
      <c r="C76" s="81" t="s">
        <v>90</v>
      </c>
      <c r="D76" s="46"/>
      <c r="E76" s="47"/>
      <c r="F76" s="38">
        <v>0</v>
      </c>
      <c r="G76" s="48"/>
      <c r="H76" s="48"/>
      <c r="I76" s="38">
        <v>1</v>
      </c>
      <c r="J76" s="48"/>
      <c r="K76" s="47"/>
      <c r="L76" s="38">
        <v>1</v>
      </c>
      <c r="M76" s="48"/>
      <c r="N76" s="48"/>
      <c r="O76" s="38">
        <v>1</v>
      </c>
      <c r="P76" s="48"/>
      <c r="Q76" s="48"/>
      <c r="R76" s="38">
        <v>1</v>
      </c>
      <c r="S76" s="48"/>
      <c r="T76" s="48"/>
      <c r="U76" s="38">
        <v>1</v>
      </c>
      <c r="V76" s="48"/>
      <c r="W76" s="48"/>
      <c r="X76" s="38">
        <v>1</v>
      </c>
      <c r="Y76" s="48"/>
      <c r="Z76" s="48"/>
      <c r="AA76" s="38">
        <v>1</v>
      </c>
      <c r="AB76" s="48"/>
      <c r="AC76" s="48"/>
      <c r="AD76" s="38">
        <v>1</v>
      </c>
      <c r="AE76" s="48"/>
      <c r="AF76" s="48"/>
      <c r="AG76" s="38"/>
      <c r="AH76" s="48"/>
      <c r="AI76" s="48"/>
      <c r="AJ76" s="38"/>
      <c r="AK76" s="48"/>
      <c r="AL76" s="48"/>
      <c r="AM76" s="38"/>
      <c r="AN76" s="48"/>
      <c r="AO76" s="48"/>
      <c r="AP76" s="38"/>
      <c r="AQ76" s="46"/>
      <c r="AR76" s="47"/>
      <c r="AS76" s="84"/>
      <c r="AT76" s="48"/>
      <c r="AU76" s="48"/>
      <c r="AV76" s="38"/>
      <c r="AW76" s="48"/>
      <c r="AX76" s="48"/>
      <c r="AY76" s="38"/>
      <c r="AZ76" s="48"/>
      <c r="BA76" s="48"/>
      <c r="BB76" s="85"/>
      <c r="BC76" s="46"/>
      <c r="BE76" s="40">
        <f t="shared" si="17"/>
        <v>0.88888888888888884</v>
      </c>
      <c r="BF76" s="41"/>
      <c r="BG76" s="42">
        <f t="shared" si="18"/>
        <v>0.26666666666666666</v>
      </c>
      <c r="BI76" s="26">
        <v>0.92</v>
      </c>
    </row>
    <row r="77" spans="1:61" x14ac:dyDescent="0.25">
      <c r="A77" s="82"/>
      <c r="B77" s="80">
        <v>60</v>
      </c>
      <c r="C77" s="81" t="s">
        <v>91</v>
      </c>
      <c r="D77" s="46"/>
      <c r="E77" s="47"/>
      <c r="F77" s="38">
        <v>1</v>
      </c>
      <c r="G77" s="48"/>
      <c r="H77" s="48"/>
      <c r="I77" s="38">
        <v>1</v>
      </c>
      <c r="J77" s="48"/>
      <c r="K77" s="47"/>
      <c r="L77" s="38">
        <v>0</v>
      </c>
      <c r="M77" s="48"/>
      <c r="N77" s="48"/>
      <c r="O77" s="38">
        <v>1</v>
      </c>
      <c r="P77" s="48"/>
      <c r="Q77" s="48"/>
      <c r="R77" s="38">
        <v>1</v>
      </c>
      <c r="S77" s="48"/>
      <c r="T77" s="48"/>
      <c r="U77" s="38">
        <v>0</v>
      </c>
      <c r="V77" s="48"/>
      <c r="W77" s="48"/>
      <c r="X77" s="38">
        <v>1</v>
      </c>
      <c r="Y77" s="48"/>
      <c r="Z77" s="48"/>
      <c r="AA77" s="38">
        <v>1</v>
      </c>
      <c r="AB77" s="48"/>
      <c r="AC77" s="48"/>
      <c r="AD77" s="38">
        <v>1</v>
      </c>
      <c r="AE77" s="48"/>
      <c r="AF77" s="48"/>
      <c r="AG77" s="38"/>
      <c r="AH77" s="48"/>
      <c r="AI77" s="48"/>
      <c r="AJ77" s="38"/>
      <c r="AK77" s="48"/>
      <c r="AL77" s="48"/>
      <c r="AM77" s="38"/>
      <c r="AN77" s="48"/>
      <c r="AO77" s="48"/>
      <c r="AP77" s="38"/>
      <c r="AQ77" s="46"/>
      <c r="AR77" s="47"/>
      <c r="AS77" s="84"/>
      <c r="AT77" s="48"/>
      <c r="AU77" s="48"/>
      <c r="AV77" s="38"/>
      <c r="AW77" s="48"/>
      <c r="AX77" s="48"/>
      <c r="AY77" s="38"/>
      <c r="AZ77" s="48"/>
      <c r="BA77" s="48"/>
      <c r="BB77" s="85"/>
      <c r="BC77" s="46"/>
      <c r="BE77" s="40">
        <f t="shared" si="17"/>
        <v>0.77777777777777779</v>
      </c>
      <c r="BF77" s="41"/>
      <c r="BG77" s="42">
        <f t="shared" si="18"/>
        <v>0.23333333333333331</v>
      </c>
      <c r="BI77" s="26">
        <v>0.92</v>
      </c>
    </row>
    <row r="78" spans="1:61" x14ac:dyDescent="0.25">
      <c r="A78" s="82"/>
      <c r="B78" s="80">
        <v>61</v>
      </c>
      <c r="C78" s="81" t="s">
        <v>92</v>
      </c>
      <c r="D78" s="46"/>
      <c r="E78" s="47"/>
      <c r="F78" s="38">
        <v>1</v>
      </c>
      <c r="G78" s="48"/>
      <c r="H78" s="48"/>
      <c r="I78" s="38">
        <v>1</v>
      </c>
      <c r="J78" s="48"/>
      <c r="K78" s="47"/>
      <c r="L78" s="38">
        <v>1</v>
      </c>
      <c r="M78" s="48"/>
      <c r="N78" s="48"/>
      <c r="O78" s="38">
        <v>1</v>
      </c>
      <c r="P78" s="48"/>
      <c r="Q78" s="48"/>
      <c r="R78" s="38">
        <v>1</v>
      </c>
      <c r="S78" s="48"/>
      <c r="T78" s="48"/>
      <c r="U78" s="38">
        <v>0</v>
      </c>
      <c r="V78" s="48"/>
      <c r="W78" s="48"/>
      <c r="X78" s="38">
        <v>1</v>
      </c>
      <c r="Y78" s="48"/>
      <c r="Z78" s="48"/>
      <c r="AA78" s="38">
        <v>1</v>
      </c>
      <c r="AB78" s="48"/>
      <c r="AC78" s="48"/>
      <c r="AD78" s="38">
        <v>1</v>
      </c>
      <c r="AE78" s="48"/>
      <c r="AF78" s="48"/>
      <c r="AG78" s="38"/>
      <c r="AH78" s="48"/>
      <c r="AI78" s="48"/>
      <c r="AJ78" s="38"/>
      <c r="AK78" s="48"/>
      <c r="AL78" s="48"/>
      <c r="AM78" s="38"/>
      <c r="AN78" s="48"/>
      <c r="AO78" s="48"/>
      <c r="AP78" s="38"/>
      <c r="AQ78" s="46"/>
      <c r="AR78" s="47"/>
      <c r="AS78" s="84"/>
      <c r="AT78" s="48"/>
      <c r="AU78" s="48"/>
      <c r="AV78" s="38"/>
      <c r="AW78" s="48"/>
      <c r="AX78" s="48"/>
      <c r="AY78" s="38"/>
      <c r="AZ78" s="48"/>
      <c r="BA78" s="48"/>
      <c r="BB78" s="85"/>
      <c r="BC78" s="46"/>
      <c r="BE78" s="40">
        <f t="shared" si="17"/>
        <v>0.88888888888888884</v>
      </c>
      <c r="BF78" s="41"/>
      <c r="BG78" s="42">
        <f t="shared" si="18"/>
        <v>0.26666666666666666</v>
      </c>
      <c r="BI78" s="26">
        <v>0.92</v>
      </c>
    </row>
    <row r="79" spans="1:61" x14ac:dyDescent="0.25">
      <c r="A79" s="82"/>
      <c r="B79" s="80">
        <v>62</v>
      </c>
      <c r="C79" s="81" t="s">
        <v>93</v>
      </c>
      <c r="D79" s="46"/>
      <c r="E79" s="47"/>
      <c r="F79" s="38">
        <v>1</v>
      </c>
      <c r="G79" s="48"/>
      <c r="H79" s="48"/>
      <c r="I79" s="38">
        <v>1</v>
      </c>
      <c r="J79" s="48"/>
      <c r="K79" s="47"/>
      <c r="L79" s="38">
        <v>1</v>
      </c>
      <c r="M79" s="48"/>
      <c r="N79" s="48"/>
      <c r="O79" s="38">
        <v>0</v>
      </c>
      <c r="P79" s="48"/>
      <c r="Q79" s="48"/>
      <c r="R79" s="38">
        <v>1</v>
      </c>
      <c r="S79" s="48"/>
      <c r="T79" s="48"/>
      <c r="U79" s="38">
        <v>1</v>
      </c>
      <c r="V79" s="48"/>
      <c r="W79" s="48"/>
      <c r="X79" s="38">
        <v>1</v>
      </c>
      <c r="Y79" s="48"/>
      <c r="Z79" s="48"/>
      <c r="AA79" s="38">
        <v>1</v>
      </c>
      <c r="AB79" s="48"/>
      <c r="AC79" s="48"/>
      <c r="AD79" s="38">
        <v>1</v>
      </c>
      <c r="AE79" s="48"/>
      <c r="AF79" s="48"/>
      <c r="AG79" s="38"/>
      <c r="AH79" s="48"/>
      <c r="AI79" s="48"/>
      <c r="AJ79" s="38"/>
      <c r="AK79" s="48"/>
      <c r="AL79" s="48"/>
      <c r="AM79" s="38"/>
      <c r="AN79" s="48"/>
      <c r="AO79" s="48"/>
      <c r="AP79" s="38"/>
      <c r="AQ79" s="46"/>
      <c r="AR79" s="47"/>
      <c r="AS79" s="84"/>
      <c r="AT79" s="48"/>
      <c r="AU79" s="48"/>
      <c r="AV79" s="38"/>
      <c r="AW79" s="48"/>
      <c r="AX79" s="48"/>
      <c r="AY79" s="38"/>
      <c r="AZ79" s="48"/>
      <c r="BA79" s="48"/>
      <c r="BB79" s="85"/>
      <c r="BC79" s="46"/>
      <c r="BE79" s="40">
        <f t="shared" si="17"/>
        <v>0.88888888888888884</v>
      </c>
      <c r="BF79" s="41"/>
      <c r="BG79" s="42">
        <f t="shared" si="18"/>
        <v>0.26666666666666666</v>
      </c>
      <c r="BI79" s="26">
        <v>0.92</v>
      </c>
    </row>
    <row r="80" spans="1:61" x14ac:dyDescent="0.25">
      <c r="A80" s="82"/>
      <c r="B80" s="80">
        <v>63</v>
      </c>
      <c r="C80" s="81" t="s">
        <v>94</v>
      </c>
      <c r="D80" s="46"/>
      <c r="E80" s="47"/>
      <c r="F80" s="38">
        <v>1</v>
      </c>
      <c r="G80" s="48"/>
      <c r="H80" s="48"/>
      <c r="I80" s="38">
        <v>1</v>
      </c>
      <c r="J80" s="48"/>
      <c r="K80" s="47"/>
      <c r="L80" s="38">
        <v>1</v>
      </c>
      <c r="M80" s="48"/>
      <c r="N80" s="48"/>
      <c r="O80" s="38">
        <v>0</v>
      </c>
      <c r="P80" s="48"/>
      <c r="Q80" s="48"/>
      <c r="R80" s="38">
        <v>0</v>
      </c>
      <c r="S80" s="48"/>
      <c r="T80" s="48"/>
      <c r="U80" s="38">
        <v>1</v>
      </c>
      <c r="V80" s="48"/>
      <c r="W80" s="48"/>
      <c r="X80" s="38">
        <v>1</v>
      </c>
      <c r="Y80" s="48"/>
      <c r="Z80" s="48"/>
      <c r="AA80" s="38">
        <v>1</v>
      </c>
      <c r="AB80" s="48"/>
      <c r="AC80" s="48"/>
      <c r="AD80" s="38">
        <v>1</v>
      </c>
      <c r="AE80" s="48"/>
      <c r="AF80" s="48"/>
      <c r="AG80" s="38"/>
      <c r="AH80" s="48"/>
      <c r="AI80" s="48"/>
      <c r="AJ80" s="38"/>
      <c r="AK80" s="48"/>
      <c r="AL80" s="48"/>
      <c r="AM80" s="38"/>
      <c r="AN80" s="48"/>
      <c r="AO80" s="48"/>
      <c r="AP80" s="38"/>
      <c r="AQ80" s="46"/>
      <c r="AR80" s="47"/>
      <c r="AS80" s="84"/>
      <c r="AT80" s="48"/>
      <c r="AU80" s="48"/>
      <c r="AV80" s="38"/>
      <c r="AW80" s="48"/>
      <c r="AX80" s="48"/>
      <c r="AY80" s="38"/>
      <c r="AZ80" s="48"/>
      <c r="BA80" s="48"/>
      <c r="BB80" s="85"/>
      <c r="BC80" s="46"/>
      <c r="BE80" s="40">
        <f t="shared" si="17"/>
        <v>0.77777777777777779</v>
      </c>
      <c r="BF80" s="41"/>
      <c r="BG80" s="42">
        <f t="shared" si="18"/>
        <v>0.23333333333333331</v>
      </c>
      <c r="BI80" s="26">
        <v>0.92</v>
      </c>
    </row>
    <row r="81" spans="1:61" x14ac:dyDescent="0.25">
      <c r="A81" s="82"/>
      <c r="B81" s="80">
        <v>64</v>
      </c>
      <c r="C81" s="81" t="s">
        <v>95</v>
      </c>
      <c r="D81" s="46"/>
      <c r="E81" s="47"/>
      <c r="F81" s="38">
        <v>1</v>
      </c>
      <c r="G81" s="46"/>
      <c r="H81" s="47"/>
      <c r="I81" s="38">
        <v>1</v>
      </c>
      <c r="J81" s="46"/>
      <c r="K81" s="47"/>
      <c r="L81" s="38">
        <v>1</v>
      </c>
      <c r="M81" s="46"/>
      <c r="N81" s="47"/>
      <c r="O81" s="38">
        <v>1</v>
      </c>
      <c r="P81" s="46"/>
      <c r="Q81" s="47"/>
      <c r="R81" s="38">
        <v>1</v>
      </c>
      <c r="S81" s="46"/>
      <c r="T81" s="47"/>
      <c r="U81" s="38">
        <v>1</v>
      </c>
      <c r="V81" s="48"/>
      <c r="W81" s="48"/>
      <c r="X81" s="38">
        <v>1</v>
      </c>
      <c r="Y81" s="48"/>
      <c r="Z81" s="48"/>
      <c r="AA81" s="38">
        <v>1</v>
      </c>
      <c r="AB81" s="48"/>
      <c r="AC81" s="48"/>
      <c r="AD81" s="38">
        <v>1</v>
      </c>
      <c r="AE81" s="48"/>
      <c r="AF81" s="48"/>
      <c r="AG81" s="38"/>
      <c r="AH81" s="48"/>
      <c r="AI81" s="48"/>
      <c r="AJ81" s="38"/>
      <c r="AK81" s="48"/>
      <c r="AL81" s="48"/>
      <c r="AM81" s="38"/>
      <c r="AN81" s="48"/>
      <c r="AO81" s="48"/>
      <c r="AP81" s="38"/>
      <c r="AQ81" s="46"/>
      <c r="AR81" s="47"/>
      <c r="AS81" s="84"/>
      <c r="AT81" s="48"/>
      <c r="AU81" s="48"/>
      <c r="AV81" s="38"/>
      <c r="AW81" s="48"/>
      <c r="AX81" s="48"/>
      <c r="AY81" s="38"/>
      <c r="AZ81" s="48"/>
      <c r="BA81" s="48"/>
      <c r="BB81" s="85"/>
      <c r="BC81" s="46"/>
      <c r="BE81" s="40">
        <f t="shared" si="17"/>
        <v>1</v>
      </c>
      <c r="BF81" s="41"/>
      <c r="BG81" s="42">
        <f t="shared" si="18"/>
        <v>0.3</v>
      </c>
      <c r="BI81" s="26">
        <v>0.92</v>
      </c>
    </row>
    <row r="82" spans="1:61" x14ac:dyDescent="0.25">
      <c r="A82" s="82"/>
      <c r="B82" s="80">
        <v>65</v>
      </c>
      <c r="C82" s="81" t="s">
        <v>96</v>
      </c>
      <c r="D82" s="46"/>
      <c r="E82" s="47"/>
      <c r="F82" s="38">
        <v>1</v>
      </c>
      <c r="G82" s="46"/>
      <c r="H82" s="47"/>
      <c r="I82" s="38">
        <v>1</v>
      </c>
      <c r="J82" s="46"/>
      <c r="K82" s="47"/>
      <c r="L82" s="38">
        <v>1</v>
      </c>
      <c r="M82" s="46"/>
      <c r="N82" s="47"/>
      <c r="O82" s="38">
        <v>1</v>
      </c>
      <c r="P82" s="46"/>
      <c r="Q82" s="47"/>
      <c r="R82" s="38">
        <v>1</v>
      </c>
      <c r="S82" s="46"/>
      <c r="T82" s="47"/>
      <c r="U82" s="38">
        <v>1</v>
      </c>
      <c r="V82" s="48"/>
      <c r="W82" s="48"/>
      <c r="X82" s="38">
        <v>1</v>
      </c>
      <c r="Y82" s="48"/>
      <c r="Z82" s="48"/>
      <c r="AA82" s="38">
        <v>1</v>
      </c>
      <c r="AB82" s="48"/>
      <c r="AC82" s="48"/>
      <c r="AD82" s="38">
        <v>1</v>
      </c>
      <c r="AE82" s="48"/>
      <c r="AF82" s="48"/>
      <c r="AG82" s="38"/>
      <c r="AH82" s="48"/>
      <c r="AI82" s="48"/>
      <c r="AJ82" s="38"/>
      <c r="AK82" s="48"/>
      <c r="AL82" s="48"/>
      <c r="AM82" s="38"/>
      <c r="AN82" s="48"/>
      <c r="AO82" s="48"/>
      <c r="AP82" s="38"/>
      <c r="AQ82" s="46"/>
      <c r="AR82" s="47"/>
      <c r="AS82" s="86"/>
      <c r="AT82" s="48"/>
      <c r="AU82" s="48"/>
      <c r="AV82" s="87"/>
      <c r="AW82" s="48"/>
      <c r="AX82" s="48"/>
      <c r="AY82" s="87"/>
      <c r="AZ82" s="48"/>
      <c r="BA82" s="48"/>
      <c r="BB82" s="88"/>
      <c r="BC82" s="46"/>
      <c r="BE82" s="40">
        <f t="shared" si="17"/>
        <v>1</v>
      </c>
      <c r="BF82" s="41"/>
      <c r="BG82" s="42">
        <f t="shared" si="18"/>
        <v>0.3</v>
      </c>
      <c r="BI82" s="26">
        <v>0.92</v>
      </c>
    </row>
    <row r="83" spans="1:61" x14ac:dyDescent="0.25">
      <c r="A83" s="82"/>
      <c r="B83" s="80">
        <v>66</v>
      </c>
      <c r="C83" s="81" t="s">
        <v>97</v>
      </c>
      <c r="D83" s="46"/>
      <c r="E83" s="47"/>
      <c r="F83" s="38">
        <v>1</v>
      </c>
      <c r="G83" s="46"/>
      <c r="H83" s="47"/>
      <c r="I83" s="38">
        <v>1</v>
      </c>
      <c r="J83" s="46"/>
      <c r="K83" s="47"/>
      <c r="L83" s="38">
        <v>1</v>
      </c>
      <c r="M83" s="46"/>
      <c r="N83" s="47"/>
      <c r="O83" s="38">
        <v>1</v>
      </c>
      <c r="P83" s="46"/>
      <c r="Q83" s="47"/>
      <c r="R83" s="38">
        <v>1</v>
      </c>
      <c r="S83" s="46"/>
      <c r="T83" s="47"/>
      <c r="U83" s="38">
        <v>1</v>
      </c>
      <c r="V83" s="48"/>
      <c r="W83" s="48"/>
      <c r="X83" s="38">
        <v>1</v>
      </c>
      <c r="Y83" s="48"/>
      <c r="Z83" s="48"/>
      <c r="AA83" s="38">
        <v>1</v>
      </c>
      <c r="AB83" s="48"/>
      <c r="AC83" s="48"/>
      <c r="AD83" s="38">
        <v>1</v>
      </c>
      <c r="AE83" s="48"/>
      <c r="AF83" s="48"/>
      <c r="AG83" s="38"/>
      <c r="AH83" s="48"/>
      <c r="AI83" s="48"/>
      <c r="AJ83" s="38"/>
      <c r="AK83" s="48"/>
      <c r="AL83" s="48"/>
      <c r="AM83" s="38"/>
      <c r="AN83" s="48"/>
      <c r="AO83" s="48"/>
      <c r="AP83" s="38"/>
      <c r="AQ83" s="46"/>
      <c r="AR83" s="47"/>
      <c r="AS83" s="86"/>
      <c r="AT83" s="48"/>
      <c r="AU83" s="48"/>
      <c r="AV83" s="87"/>
      <c r="AW83" s="48"/>
      <c r="AX83" s="48"/>
      <c r="AY83" s="87"/>
      <c r="AZ83" s="48"/>
      <c r="BA83" s="48"/>
      <c r="BB83" s="88"/>
      <c r="BC83" s="46"/>
      <c r="BE83" s="40">
        <f t="shared" ref="BE83:BE84" si="19">AVERAGE(D83:BC83)</f>
        <v>1</v>
      </c>
      <c r="BF83" s="41"/>
      <c r="BG83" s="42">
        <f t="shared" ref="BG83:BG84" si="20">((30*BE83+70*BF83)/100)</f>
        <v>0.3</v>
      </c>
      <c r="BI83" s="26">
        <v>0.92</v>
      </c>
    </row>
    <row r="84" spans="1:61" x14ac:dyDescent="0.25">
      <c r="A84" s="89"/>
      <c r="B84" s="80">
        <v>67</v>
      </c>
      <c r="C84" s="81" t="s">
        <v>98</v>
      </c>
      <c r="D84" s="46"/>
      <c r="E84" s="47"/>
      <c r="F84" s="38">
        <v>1</v>
      </c>
      <c r="G84" s="46"/>
      <c r="H84" s="47"/>
      <c r="I84" s="38">
        <v>1</v>
      </c>
      <c r="J84" s="46"/>
      <c r="K84" s="47"/>
      <c r="L84" s="38">
        <v>1</v>
      </c>
      <c r="M84" s="46"/>
      <c r="N84" s="47"/>
      <c r="O84" s="38">
        <v>1</v>
      </c>
      <c r="P84" s="46"/>
      <c r="Q84" s="47"/>
      <c r="R84" s="38">
        <v>1</v>
      </c>
      <c r="S84" s="46"/>
      <c r="T84" s="47"/>
      <c r="U84" s="38">
        <v>1</v>
      </c>
      <c r="V84" s="48"/>
      <c r="W84" s="48"/>
      <c r="X84" s="38">
        <v>1</v>
      </c>
      <c r="Y84" s="48"/>
      <c r="Z84" s="48"/>
      <c r="AA84" s="38">
        <v>1</v>
      </c>
      <c r="AB84" s="48"/>
      <c r="AC84" s="48"/>
      <c r="AD84" s="38">
        <v>1</v>
      </c>
      <c r="AE84" s="48"/>
      <c r="AF84" s="48"/>
      <c r="AG84" s="90"/>
      <c r="AH84" s="48"/>
      <c r="AI84" s="48"/>
      <c r="AJ84" s="90"/>
      <c r="AK84" s="48"/>
      <c r="AL84" s="48"/>
      <c r="AM84" s="90"/>
      <c r="AN84" s="48"/>
      <c r="AO84" s="48"/>
      <c r="AP84" s="90"/>
      <c r="AQ84" s="46"/>
      <c r="AR84" s="47"/>
      <c r="AS84" s="91"/>
      <c r="AT84" s="48"/>
      <c r="AU84" s="48"/>
      <c r="AV84" s="92"/>
      <c r="AW84" s="48"/>
      <c r="AX84" s="48"/>
      <c r="AY84" s="92"/>
      <c r="AZ84" s="48"/>
      <c r="BA84" s="48"/>
      <c r="BB84" s="93"/>
      <c r="BC84" s="46"/>
      <c r="BE84" s="40">
        <f t="shared" si="19"/>
        <v>1</v>
      </c>
      <c r="BF84" s="41"/>
      <c r="BG84" s="42">
        <f t="shared" si="20"/>
        <v>0.3</v>
      </c>
      <c r="BI84" s="26">
        <v>0.92</v>
      </c>
    </row>
    <row r="85" spans="1:61" x14ac:dyDescent="0.25">
      <c r="A85" s="94" t="s">
        <v>99</v>
      </c>
      <c r="B85" s="95"/>
      <c r="C85" s="96"/>
      <c r="D85" s="97">
        <f>SUM(D18:D84)</f>
        <v>20</v>
      </c>
      <c r="E85" s="97">
        <f t="shared" ref="E85:BC85" si="21">SUM(E18:E84)</f>
        <v>17</v>
      </c>
      <c r="F85" s="97">
        <f t="shared" si="21"/>
        <v>26</v>
      </c>
      <c r="G85" s="97">
        <f t="shared" si="21"/>
        <v>18</v>
      </c>
      <c r="H85" s="97">
        <f t="shared" si="21"/>
        <v>16</v>
      </c>
      <c r="I85" s="97">
        <f t="shared" si="21"/>
        <v>26</v>
      </c>
      <c r="J85" s="97">
        <f t="shared" si="21"/>
        <v>20</v>
      </c>
      <c r="K85" s="97">
        <f t="shared" si="21"/>
        <v>16</v>
      </c>
      <c r="L85" s="97">
        <f t="shared" si="21"/>
        <v>26</v>
      </c>
      <c r="M85" s="97">
        <f t="shared" si="21"/>
        <v>20</v>
      </c>
      <c r="N85" s="97">
        <f t="shared" si="21"/>
        <v>16</v>
      </c>
      <c r="O85" s="97">
        <f t="shared" si="21"/>
        <v>25</v>
      </c>
      <c r="P85" s="97">
        <f t="shared" si="21"/>
        <v>19</v>
      </c>
      <c r="Q85" s="97">
        <f t="shared" si="21"/>
        <v>17</v>
      </c>
      <c r="R85" s="97">
        <f t="shared" si="21"/>
        <v>26</v>
      </c>
      <c r="S85" s="97">
        <f t="shared" si="21"/>
        <v>19</v>
      </c>
      <c r="T85" s="97">
        <f t="shared" si="21"/>
        <v>17</v>
      </c>
      <c r="U85" s="97">
        <f t="shared" si="21"/>
        <v>24</v>
      </c>
      <c r="V85" s="98">
        <f t="shared" si="21"/>
        <v>21</v>
      </c>
      <c r="W85" s="97">
        <f t="shared" si="21"/>
        <v>16</v>
      </c>
      <c r="X85" s="97">
        <f t="shared" si="21"/>
        <v>28</v>
      </c>
      <c r="Y85" s="97">
        <f t="shared" si="21"/>
        <v>18</v>
      </c>
      <c r="Z85" s="97">
        <f t="shared" si="21"/>
        <v>16</v>
      </c>
      <c r="AA85" s="97">
        <f t="shared" si="21"/>
        <v>26</v>
      </c>
      <c r="AB85" s="97">
        <f t="shared" si="21"/>
        <v>19</v>
      </c>
      <c r="AC85" s="97">
        <f t="shared" si="21"/>
        <v>17</v>
      </c>
      <c r="AD85" s="97">
        <f t="shared" si="21"/>
        <v>26</v>
      </c>
      <c r="AE85" s="97">
        <f t="shared" si="21"/>
        <v>18</v>
      </c>
      <c r="AF85" s="97">
        <f t="shared" si="21"/>
        <v>0</v>
      </c>
      <c r="AG85" s="97">
        <f t="shared" si="21"/>
        <v>0</v>
      </c>
      <c r="AH85" s="97">
        <f t="shared" si="21"/>
        <v>0</v>
      </c>
      <c r="AI85" s="97">
        <f t="shared" si="21"/>
        <v>0</v>
      </c>
      <c r="AJ85" s="97">
        <f t="shared" si="21"/>
        <v>0</v>
      </c>
      <c r="AK85" s="97">
        <f t="shared" si="21"/>
        <v>0</v>
      </c>
      <c r="AL85" s="97">
        <f t="shared" si="21"/>
        <v>0</v>
      </c>
      <c r="AM85" s="97">
        <f t="shared" si="21"/>
        <v>0</v>
      </c>
      <c r="AN85" s="97">
        <f t="shared" si="21"/>
        <v>0</v>
      </c>
      <c r="AO85" s="97">
        <f t="shared" si="21"/>
        <v>0</v>
      </c>
      <c r="AP85" s="97">
        <f t="shared" si="21"/>
        <v>0</v>
      </c>
      <c r="AQ85" s="97">
        <f t="shared" si="21"/>
        <v>0</v>
      </c>
      <c r="AR85" s="97">
        <f t="shared" si="21"/>
        <v>0</v>
      </c>
      <c r="AS85" s="97">
        <f t="shared" si="21"/>
        <v>0</v>
      </c>
      <c r="AT85" s="97">
        <f t="shared" si="21"/>
        <v>0</v>
      </c>
      <c r="AU85" s="97">
        <f t="shared" si="21"/>
        <v>0</v>
      </c>
      <c r="AV85" s="97">
        <f t="shared" si="21"/>
        <v>0</v>
      </c>
      <c r="AW85" s="97">
        <f t="shared" si="21"/>
        <v>0</v>
      </c>
      <c r="AX85" s="97">
        <f t="shared" si="21"/>
        <v>0</v>
      </c>
      <c r="AY85" s="97">
        <f t="shared" si="21"/>
        <v>0</v>
      </c>
      <c r="AZ85" s="97">
        <f t="shared" si="21"/>
        <v>0</v>
      </c>
      <c r="BA85" s="97">
        <f t="shared" si="21"/>
        <v>0</v>
      </c>
      <c r="BB85" s="97">
        <f t="shared" si="21"/>
        <v>0</v>
      </c>
      <c r="BC85" s="97">
        <f t="shared" si="21"/>
        <v>0</v>
      </c>
      <c r="BD85" s="9"/>
      <c r="BE85" s="49"/>
      <c r="BF85" s="2"/>
      <c r="BG85" s="2"/>
    </row>
    <row r="86" spans="1:61" x14ac:dyDescent="0.25">
      <c r="A86" s="99" t="s">
        <v>100</v>
      </c>
      <c r="B86" s="95"/>
      <c r="C86" s="96"/>
      <c r="D86" s="100">
        <f>((SUM(D18:D84))/21)*100</f>
        <v>95.238095238095227</v>
      </c>
      <c r="E86" s="100">
        <f>((SUM(E18:E84))/18)*100</f>
        <v>94.444444444444443</v>
      </c>
      <c r="F86" s="100">
        <f>((SUM(F18:F84))/28)*100</f>
        <v>92.857142857142861</v>
      </c>
      <c r="G86" s="100">
        <f t="shared" ref="G86" si="22">((SUM(G18:G84))/21)*100</f>
        <v>85.714285714285708</v>
      </c>
      <c r="H86" s="100">
        <f t="shared" ref="H86" si="23">((SUM(H18:H84))/18)*100</f>
        <v>88.888888888888886</v>
      </c>
      <c r="I86" s="100">
        <f t="shared" ref="I86" si="24">((SUM(I18:I84))/28)*100</f>
        <v>92.857142857142861</v>
      </c>
      <c r="J86" s="100">
        <f t="shared" ref="J86" si="25">((SUM(J18:J84))/21)*100</f>
        <v>95.238095238095227</v>
      </c>
      <c r="K86" s="100">
        <f t="shared" ref="K86" si="26">((SUM(K18:K84))/18)*100</f>
        <v>88.888888888888886</v>
      </c>
      <c r="L86" s="100">
        <f t="shared" ref="L86" si="27">((SUM(L18:L84))/28)*100</f>
        <v>92.857142857142861</v>
      </c>
      <c r="M86" s="100">
        <f t="shared" ref="M86" si="28">((SUM(M18:M84))/21)*100</f>
        <v>95.238095238095227</v>
      </c>
      <c r="N86" s="100">
        <f t="shared" ref="N86" si="29">((SUM(N18:N84))/18)*100</f>
        <v>88.888888888888886</v>
      </c>
      <c r="O86" s="100">
        <f t="shared" ref="O86" si="30">((SUM(O18:O84))/28)*100</f>
        <v>89.285714285714292</v>
      </c>
      <c r="P86" s="100">
        <f t="shared" ref="P86" si="31">((SUM(P18:P84))/21)*100</f>
        <v>90.476190476190482</v>
      </c>
      <c r="Q86" s="100">
        <f t="shared" ref="Q86" si="32">((SUM(Q18:Q84))/18)*100</f>
        <v>94.444444444444443</v>
      </c>
      <c r="R86" s="100">
        <f t="shared" ref="R86" si="33">((SUM(R18:R84))/28)*100</f>
        <v>92.857142857142861</v>
      </c>
      <c r="S86" s="100">
        <f t="shared" ref="S86" si="34">((SUM(S18:S84))/21)*100</f>
        <v>90.476190476190482</v>
      </c>
      <c r="T86" s="100">
        <f t="shared" ref="T86" si="35">((SUM(T18:T84))/18)*100</f>
        <v>94.444444444444443</v>
      </c>
      <c r="U86" s="100">
        <f t="shared" ref="U86" si="36">((SUM(U18:U84))/28)*100</f>
        <v>85.714285714285708</v>
      </c>
      <c r="V86" s="100">
        <f t="shared" ref="V86" si="37">((SUM(V18:V84))/21)*100</f>
        <v>100</v>
      </c>
      <c r="W86" s="100">
        <f t="shared" ref="W86" si="38">((SUM(W18:W84))/18)*100</f>
        <v>88.888888888888886</v>
      </c>
      <c r="X86" s="100">
        <f t="shared" ref="X86" si="39">((SUM(X18:X84))/28)*100</f>
        <v>100</v>
      </c>
      <c r="Y86" s="100">
        <f t="shared" ref="Y86" si="40">((SUM(Y18:Y84))/21)*100</f>
        <v>85.714285714285708</v>
      </c>
      <c r="Z86" s="100">
        <f t="shared" ref="Z86" si="41">((SUM(Z18:Z84))/18)*100</f>
        <v>88.888888888888886</v>
      </c>
      <c r="AA86" s="100">
        <f t="shared" ref="AA86" si="42">((SUM(AA18:AA84))/28)*100</f>
        <v>92.857142857142861</v>
      </c>
      <c r="AB86" s="100">
        <f t="shared" ref="AB86" si="43">((SUM(AB18:AB84))/21)*100</f>
        <v>90.476190476190482</v>
      </c>
      <c r="AC86" s="100">
        <f t="shared" ref="AC86" si="44">((SUM(AC18:AC84))/18)*100</f>
        <v>94.444444444444443</v>
      </c>
      <c r="AD86" s="100">
        <f t="shared" ref="AD86" si="45">((SUM(AD18:AD84))/28)*100</f>
        <v>92.857142857142861</v>
      </c>
      <c r="AE86" s="100">
        <f t="shared" ref="AE86" si="46">((SUM(AE18:AE84))/21)*100</f>
        <v>85.714285714285708</v>
      </c>
      <c r="AF86" s="100">
        <f t="shared" ref="AF86" si="47">((SUM(AF18:AF84))/18)*100</f>
        <v>0</v>
      </c>
      <c r="AG86" s="100">
        <f t="shared" ref="AG86" si="48">((SUM(AG18:AG84))/28)*100</f>
        <v>0</v>
      </c>
      <c r="AH86" s="100">
        <f t="shared" ref="AH86" si="49">((SUM(AH18:AH84))/21)*100</f>
        <v>0</v>
      </c>
      <c r="AI86" s="100">
        <f t="shared" ref="AI86" si="50">((SUM(AI18:AI84))/18)*100</f>
        <v>0</v>
      </c>
      <c r="AJ86" s="100">
        <f t="shared" ref="AJ86" si="51">((SUM(AJ18:AJ84))/28)*100</f>
        <v>0</v>
      </c>
      <c r="AK86" s="100">
        <f t="shared" ref="AK86" si="52">((SUM(AK18:AK84))/21)*100</f>
        <v>0</v>
      </c>
      <c r="AL86" s="100">
        <f t="shared" ref="AL86" si="53">((SUM(AL18:AL84))/18)*100</f>
        <v>0</v>
      </c>
      <c r="AM86" s="100">
        <f t="shared" ref="AM86" si="54">((SUM(AM18:AM84))/28)*100</f>
        <v>0</v>
      </c>
      <c r="AN86" s="100">
        <f t="shared" ref="AN86" si="55">((SUM(AN18:AN84))/21)*100</f>
        <v>0</v>
      </c>
      <c r="AO86" s="100">
        <f t="shared" ref="AO86" si="56">((SUM(AO18:AO84))/18)*100</f>
        <v>0</v>
      </c>
      <c r="AP86" s="100">
        <f t="shared" ref="AP86" si="57">((SUM(AP18:AP84))/28)*100</f>
        <v>0</v>
      </c>
      <c r="AQ86" s="100">
        <f t="shared" ref="AQ86" si="58">((SUM(AQ18:AQ84))/21)*100</f>
        <v>0</v>
      </c>
      <c r="AR86" s="100">
        <f t="shared" ref="AR86" si="59">((SUM(AR18:AR84))/18)*100</f>
        <v>0</v>
      </c>
      <c r="AS86" s="100">
        <f t="shared" ref="AS86" si="60">((SUM(AS18:AS84))/28)*100</f>
        <v>0</v>
      </c>
      <c r="AT86" s="100">
        <f t="shared" ref="AT86" si="61">((SUM(AT18:AT84))/21)*100</f>
        <v>0</v>
      </c>
      <c r="AU86" s="100">
        <f t="shared" ref="AU86" si="62">((SUM(AU18:AU84))/18)*100</f>
        <v>0</v>
      </c>
      <c r="AV86" s="100">
        <f t="shared" ref="AV86" si="63">((SUM(AV18:AV84))/28)*100</f>
        <v>0</v>
      </c>
      <c r="AW86" s="100">
        <f t="shared" ref="AW86" si="64">((SUM(AW18:AW84))/21)*100</f>
        <v>0</v>
      </c>
      <c r="AX86" s="100">
        <f t="shared" ref="AX86" si="65">((SUM(AX18:AX84))/18)*100</f>
        <v>0</v>
      </c>
      <c r="AY86" s="100">
        <f t="shared" ref="AY86" si="66">((SUM(AY18:AY84))/28)*100</f>
        <v>0</v>
      </c>
      <c r="AZ86" s="100">
        <f t="shared" ref="AZ86" si="67">((SUM(AZ18:AZ84))/21)*100</f>
        <v>0</v>
      </c>
      <c r="BA86" s="100">
        <f t="shared" ref="BA86" si="68">((SUM(BA18:BA84))/18)*100</f>
        <v>0</v>
      </c>
      <c r="BB86" s="100">
        <f t="shared" ref="BB86" si="69">((SUM(BB18:BB84))/28)*100</f>
        <v>0</v>
      </c>
      <c r="BC86" s="100">
        <f t="shared" ref="BC86" si="70">((SUM(BC18:BC84))/21)*100</f>
        <v>0</v>
      </c>
      <c r="BD86" s="9"/>
      <c r="BE86" s="49"/>
      <c r="BF86" s="2"/>
      <c r="BG86" s="2"/>
    </row>
    <row r="87" spans="1:61" x14ac:dyDescent="0.2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E87" s="49"/>
      <c r="BF87" s="2"/>
      <c r="BG87" s="2"/>
    </row>
    <row r="88" spans="1:61" x14ac:dyDescent="0.25">
      <c r="A88" s="1"/>
      <c r="B88" s="1"/>
      <c r="C88" s="2"/>
      <c r="D88" s="2"/>
      <c r="E88" s="2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E88" s="49"/>
      <c r="BF88" s="2"/>
      <c r="BG88" s="2"/>
    </row>
    <row r="89" spans="1:61" x14ac:dyDescent="0.25">
      <c r="A89" s="1"/>
      <c r="B89" s="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E89" s="49"/>
      <c r="BF89" s="2"/>
      <c r="BG89" s="2"/>
    </row>
    <row r="90" spans="1:61" x14ac:dyDescent="0.25">
      <c r="A90" s="1"/>
      <c r="B90" s="1"/>
      <c r="C90" s="11"/>
      <c r="D90" s="101"/>
      <c r="E90" s="101"/>
      <c r="F90" s="101"/>
      <c r="G90" s="102"/>
      <c r="H90" s="102"/>
      <c r="I90" s="102"/>
      <c r="J90" s="102"/>
      <c r="K90" s="102"/>
      <c r="L90" s="10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E90" s="49"/>
      <c r="BF90" s="2"/>
      <c r="BG90" s="2"/>
    </row>
    <row r="91" spans="1:61" x14ac:dyDescent="0.25">
      <c r="A91" s="1"/>
      <c r="B91" s="1"/>
      <c r="C91" s="11"/>
      <c r="D91" s="104"/>
      <c r="E91" s="104"/>
      <c r="F91" s="104"/>
      <c r="G91" s="105"/>
      <c r="H91" s="106"/>
      <c r="I91" s="106"/>
      <c r="J91" s="107"/>
      <c r="K91" s="105"/>
      <c r="L91" s="2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E91" s="49"/>
      <c r="BF91" s="2"/>
      <c r="BG91" s="2"/>
    </row>
    <row r="92" spans="1:61" x14ac:dyDescent="0.25">
      <c r="A92" s="1"/>
      <c r="B92" s="1"/>
      <c r="C92" s="108"/>
      <c r="D92" s="104"/>
      <c r="E92" s="104"/>
      <c r="F92" s="104"/>
      <c r="G92" s="106"/>
      <c r="H92" s="106"/>
      <c r="I92" s="106"/>
      <c r="J92" s="107"/>
      <c r="K92" s="105"/>
      <c r="L92" s="58"/>
      <c r="M92" s="2"/>
      <c r="N92" s="109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E92" s="49"/>
      <c r="BF92" s="2"/>
      <c r="BG92" s="2"/>
    </row>
    <row r="93" spans="1:61" x14ac:dyDescent="0.25">
      <c r="A93" s="58"/>
      <c r="B93" s="1"/>
      <c r="C93" s="11"/>
      <c r="D93" s="104"/>
      <c r="E93" s="104"/>
      <c r="F93" s="104"/>
      <c r="G93" s="106"/>
      <c r="H93" s="106"/>
      <c r="I93" s="106"/>
      <c r="J93" s="107"/>
      <c r="K93" s="110"/>
      <c r="L93" s="5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E93" s="49"/>
      <c r="BF93" s="2"/>
      <c r="BG93" s="2"/>
    </row>
    <row r="94" spans="1:61" x14ac:dyDescent="0.25">
      <c r="A94" s="58"/>
      <c r="B94" s="1"/>
      <c r="C94" s="11"/>
      <c r="D94" s="104"/>
      <c r="E94" s="104"/>
      <c r="F94" s="104"/>
      <c r="G94" s="105"/>
      <c r="H94" s="106"/>
      <c r="I94" s="106"/>
      <c r="J94" s="107"/>
      <c r="K94" s="110"/>
      <c r="L94" s="58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E94" s="49"/>
      <c r="BF94" s="2"/>
      <c r="BG94" s="2"/>
    </row>
    <row r="95" spans="1:61" x14ac:dyDescent="0.25">
      <c r="A95" s="111"/>
      <c r="B95" s="1"/>
      <c r="C95" s="11"/>
      <c r="D95" s="104"/>
      <c r="E95" s="104"/>
      <c r="F95" s="104"/>
      <c r="G95" s="105"/>
      <c r="H95" s="106"/>
      <c r="I95" s="106"/>
      <c r="J95" s="107"/>
      <c r="K95" s="110"/>
      <c r="L95" s="58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E95" s="49"/>
      <c r="BF95" s="2"/>
      <c r="BG95" s="2"/>
    </row>
    <row r="96" spans="1:61" x14ac:dyDescent="0.25">
      <c r="A96" s="58"/>
      <c r="B96" s="1"/>
      <c r="C96" s="11"/>
      <c r="D96" s="104"/>
      <c r="E96" s="104"/>
      <c r="F96" s="104"/>
      <c r="G96" s="105"/>
      <c r="H96" s="106"/>
      <c r="I96" s="106"/>
      <c r="J96" s="107"/>
      <c r="K96" s="110"/>
      <c r="L96" s="5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E96" s="49"/>
      <c r="BF96" s="2"/>
      <c r="BG96" s="2"/>
    </row>
    <row r="97" spans="1:59" x14ac:dyDescent="0.25">
      <c r="A97" s="1"/>
      <c r="B97" s="1"/>
      <c r="C97" s="11"/>
      <c r="D97" s="110"/>
      <c r="E97" s="110"/>
      <c r="F97" s="110"/>
      <c r="G97" s="112"/>
      <c r="H97" s="112"/>
      <c r="I97" s="112"/>
      <c r="J97" s="113"/>
      <c r="K97" s="113"/>
      <c r="L97" s="58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E97" s="49"/>
      <c r="BF97" s="2"/>
      <c r="BG97" s="2"/>
    </row>
    <row r="98" spans="1:59" x14ac:dyDescent="0.25">
      <c r="A98" s="1"/>
      <c r="B98" s="1"/>
      <c r="C98" s="11"/>
      <c r="D98" s="110"/>
      <c r="E98" s="110"/>
      <c r="F98" s="110"/>
      <c r="G98" s="110"/>
      <c r="H98" s="110"/>
      <c r="I98" s="110"/>
      <c r="J98" s="110"/>
      <c r="K98" s="110"/>
      <c r="L98" s="1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E98" s="49"/>
      <c r="BF98" s="2"/>
      <c r="BG98" s="2"/>
    </row>
    <row r="99" spans="1:59" x14ac:dyDescent="0.25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E99" s="49"/>
      <c r="BF99" s="2"/>
      <c r="BG99" s="2"/>
    </row>
    <row r="100" spans="1:59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E100" s="49"/>
      <c r="BF100" s="2"/>
      <c r="BG100" s="2"/>
    </row>
    <row r="101" spans="1:59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E101" s="49"/>
      <c r="BF101" s="2"/>
      <c r="BG101" s="2"/>
    </row>
    <row r="102" spans="1:59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E102" s="49"/>
      <c r="BF102" s="2"/>
      <c r="BG102" s="2"/>
    </row>
    <row r="103" spans="1:59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E103" s="49"/>
      <c r="BF103" s="2"/>
      <c r="BG103" s="2"/>
    </row>
    <row r="104" spans="1:59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E104" s="49"/>
      <c r="BF104" s="2"/>
      <c r="BG104" s="2"/>
    </row>
    <row r="105" spans="1:59" x14ac:dyDescent="0.25">
      <c r="A105" s="1"/>
      <c r="B105" s="1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E105" s="49"/>
      <c r="BF105" s="2"/>
      <c r="BG105" s="2"/>
    </row>
    <row r="106" spans="1:59" x14ac:dyDescent="0.25">
      <c r="A106" s="1"/>
      <c r="B106" s="1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E106" s="49"/>
      <c r="BF106" s="2"/>
      <c r="BG106" s="2"/>
    </row>
    <row r="107" spans="1:59" x14ac:dyDescent="0.25">
      <c r="A107" s="1"/>
      <c r="B107" s="1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E107" s="49"/>
      <c r="BF107" s="2"/>
      <c r="BG107" s="2"/>
    </row>
    <row r="108" spans="1:59" x14ac:dyDescent="0.25">
      <c r="A108" s="1"/>
      <c r="B108" s="1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E108" s="49"/>
      <c r="BF108" s="2"/>
      <c r="BG108" s="2"/>
    </row>
    <row r="109" spans="1:59" x14ac:dyDescent="0.25">
      <c r="A109" s="1"/>
      <c r="B109" s="1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E109" s="49"/>
      <c r="BF109" s="2"/>
      <c r="BG109" s="2"/>
    </row>
    <row r="110" spans="1:59" x14ac:dyDescent="0.25">
      <c r="A110" s="1"/>
      <c r="B110" s="1"/>
      <c r="C110" s="114"/>
      <c r="D110" s="101"/>
      <c r="E110" s="115"/>
      <c r="F110" s="115"/>
      <c r="G110" s="115"/>
      <c r="H110" s="115"/>
      <c r="I110" s="115"/>
      <c r="J110" s="115"/>
      <c r="K110" s="116"/>
      <c r="L110" s="114"/>
      <c r="M110" s="114"/>
      <c r="N110" s="11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E110" s="49"/>
      <c r="BF110" s="2"/>
      <c r="BG110" s="2"/>
    </row>
    <row r="111" spans="1:59" x14ac:dyDescent="0.25">
      <c r="A111" s="1"/>
      <c r="B111" s="1"/>
      <c r="C111" s="114"/>
      <c r="D111" s="101"/>
      <c r="E111" s="115"/>
      <c r="F111" s="115"/>
      <c r="G111" s="115"/>
      <c r="H111" s="115"/>
      <c r="I111" s="115"/>
      <c r="J111" s="115"/>
      <c r="K111" s="116"/>
      <c r="L111" s="114"/>
      <c r="M111" s="114"/>
      <c r="N111" s="11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E111" s="49"/>
      <c r="BF111" s="2"/>
      <c r="BG111" s="2"/>
    </row>
    <row r="112" spans="1:59" x14ac:dyDescent="0.25">
      <c r="A112" s="1"/>
      <c r="B112" s="1"/>
      <c r="C112" s="114"/>
      <c r="D112" s="101"/>
      <c r="E112" s="115"/>
      <c r="F112" s="115"/>
      <c r="G112" s="115"/>
      <c r="H112" s="115"/>
      <c r="I112" s="115"/>
      <c r="J112" s="115"/>
      <c r="K112" s="116"/>
      <c r="L112" s="114"/>
      <c r="M112" s="114"/>
      <c r="N112" s="11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E112" s="49"/>
      <c r="BF112" s="2"/>
      <c r="BG112" s="2"/>
    </row>
    <row r="113" spans="1:59" x14ac:dyDescent="0.25">
      <c r="A113" s="1"/>
      <c r="B113" s="1"/>
      <c r="C113" s="114"/>
      <c r="D113" s="102"/>
      <c r="E113" s="116"/>
      <c r="F113" s="116"/>
      <c r="G113" s="116"/>
      <c r="H113" s="116"/>
      <c r="I113" s="116"/>
      <c r="J113" s="116"/>
      <c r="K113" s="117"/>
      <c r="L113" s="114"/>
      <c r="M113" s="114"/>
      <c r="N113" s="11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E113" s="49"/>
      <c r="BF113" s="2"/>
      <c r="BG113" s="2"/>
    </row>
    <row r="114" spans="1:59" x14ac:dyDescent="0.25">
      <c r="A114" s="1"/>
      <c r="B114" s="1"/>
      <c r="C114" s="114"/>
      <c r="D114" s="102"/>
      <c r="E114" s="116"/>
      <c r="F114" s="116"/>
      <c r="G114" s="116"/>
      <c r="H114" s="116"/>
      <c r="I114" s="116"/>
      <c r="J114" s="116"/>
      <c r="K114" s="117"/>
      <c r="L114" s="114"/>
      <c r="M114" s="114"/>
      <c r="N114" s="11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E114" s="49"/>
      <c r="BF114" s="2"/>
      <c r="BG114" s="2"/>
    </row>
    <row r="115" spans="1:59" x14ac:dyDescent="0.25">
      <c r="A115" s="1"/>
      <c r="B115" s="1"/>
      <c r="C115" s="114"/>
      <c r="D115" s="102"/>
      <c r="E115" s="116"/>
      <c r="F115" s="116"/>
      <c r="G115" s="116"/>
      <c r="H115" s="116"/>
      <c r="I115" s="116"/>
      <c r="J115" s="116"/>
      <c r="K115" s="117"/>
      <c r="L115" s="114"/>
      <c r="M115" s="114"/>
      <c r="N115" s="11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E115" s="49"/>
      <c r="BF115" s="2"/>
      <c r="BG115" s="2"/>
    </row>
    <row r="116" spans="1:59" x14ac:dyDescent="0.25">
      <c r="A116" s="1"/>
      <c r="B116" s="1"/>
      <c r="C116" s="114"/>
      <c r="D116" s="102"/>
      <c r="E116" s="118"/>
      <c r="F116" s="118"/>
      <c r="G116" s="118"/>
      <c r="H116" s="118"/>
      <c r="I116" s="118"/>
      <c r="J116" s="118"/>
      <c r="K116" s="118"/>
      <c r="L116" s="114"/>
      <c r="M116" s="114"/>
      <c r="N116" s="11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E116" s="49"/>
      <c r="BF116" s="2"/>
      <c r="BG116" s="2"/>
    </row>
    <row r="117" spans="1:59" x14ac:dyDescent="0.25">
      <c r="A117" s="1"/>
      <c r="B117" s="1"/>
      <c r="C117" s="114"/>
      <c r="D117" s="102"/>
      <c r="E117" s="119"/>
      <c r="F117" s="119"/>
      <c r="G117" s="116"/>
      <c r="H117" s="116"/>
      <c r="I117" s="116"/>
      <c r="J117" s="116"/>
      <c r="K117" s="116"/>
      <c r="L117" s="114"/>
      <c r="M117" s="114"/>
      <c r="N117" s="11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E117" s="49"/>
      <c r="BF117" s="2"/>
      <c r="BG117" s="2"/>
    </row>
    <row r="118" spans="1:59" x14ac:dyDescent="0.25">
      <c r="A118" s="1"/>
      <c r="B118" s="1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E118" s="49"/>
      <c r="BF118" s="2"/>
      <c r="BG118" s="2"/>
    </row>
    <row r="119" spans="1:59" x14ac:dyDescent="0.25">
      <c r="A119" s="1"/>
      <c r="B119" s="1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E119" s="49"/>
      <c r="BF119" s="2"/>
      <c r="BG119" s="2"/>
    </row>
    <row r="120" spans="1:59" x14ac:dyDescent="0.25">
      <c r="A120" s="1"/>
      <c r="B120" s="1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E120" s="49"/>
      <c r="BF120" s="2"/>
      <c r="BG120" s="2"/>
    </row>
    <row r="121" spans="1:59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E121" s="49"/>
      <c r="BF121" s="2"/>
      <c r="BG121" s="2"/>
    </row>
    <row r="122" spans="1:59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E122" s="49"/>
      <c r="BF122" s="2"/>
      <c r="BG122" s="2"/>
    </row>
    <row r="123" spans="1:59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E123" s="49"/>
      <c r="BF123" s="2"/>
      <c r="BG123" s="2"/>
    </row>
    <row r="124" spans="1:59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E124" s="49"/>
      <c r="BF124" s="2"/>
      <c r="BG124" s="2"/>
    </row>
    <row r="125" spans="1:59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E125" s="49"/>
      <c r="BF125" s="2"/>
      <c r="BG125" s="2"/>
    </row>
    <row r="126" spans="1:59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E126" s="49"/>
      <c r="BF126" s="2"/>
      <c r="BG126" s="2"/>
    </row>
    <row r="127" spans="1:59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E127" s="49"/>
      <c r="BF127" s="2"/>
      <c r="BG127" s="2"/>
    </row>
    <row r="128" spans="1:59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E128" s="49"/>
      <c r="BF128" s="2"/>
      <c r="BG128" s="2"/>
    </row>
    <row r="129" spans="1:59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E129" s="49"/>
      <c r="BF129" s="2"/>
      <c r="BG129" s="2"/>
    </row>
    <row r="130" spans="1:59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E130" s="49"/>
      <c r="BF130" s="2"/>
      <c r="BG130" s="2"/>
    </row>
    <row r="131" spans="1:59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E131" s="49"/>
      <c r="BF131" s="2"/>
      <c r="BG131" s="2"/>
    </row>
    <row r="132" spans="1:59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E132" s="49"/>
      <c r="BF132" s="2"/>
      <c r="BG132" s="2"/>
    </row>
    <row r="133" spans="1:59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E133" s="49"/>
      <c r="BF133" s="2"/>
      <c r="BG133" s="2"/>
    </row>
    <row r="134" spans="1:59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E134" s="49"/>
      <c r="BF134" s="2"/>
      <c r="BG134" s="2"/>
    </row>
    <row r="135" spans="1:59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E135" s="49"/>
      <c r="BF135" s="2"/>
      <c r="BG135" s="2"/>
    </row>
    <row r="136" spans="1:59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E136" s="49"/>
      <c r="BF136" s="2"/>
      <c r="BG136" s="2"/>
    </row>
    <row r="137" spans="1:59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E137" s="49"/>
      <c r="BF137" s="2"/>
      <c r="BG137" s="2"/>
    </row>
    <row r="138" spans="1:59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E138" s="49"/>
      <c r="BF138" s="2"/>
      <c r="BG138" s="2"/>
    </row>
    <row r="139" spans="1:59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E139" s="49"/>
      <c r="BF139" s="2"/>
      <c r="BG139" s="2"/>
    </row>
    <row r="140" spans="1:59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E140" s="49"/>
      <c r="BF140" s="2"/>
      <c r="BG140" s="2"/>
    </row>
    <row r="141" spans="1:59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E141" s="49"/>
      <c r="BF141" s="2"/>
      <c r="BG141" s="2"/>
    </row>
    <row r="142" spans="1:59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E142" s="49"/>
      <c r="BF142" s="2"/>
      <c r="BG142" s="2"/>
    </row>
    <row r="143" spans="1:59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E143" s="49"/>
      <c r="BF143" s="2"/>
      <c r="BG143" s="2"/>
    </row>
    <row r="144" spans="1:59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E144" s="49"/>
      <c r="BF144" s="2"/>
      <c r="BG144" s="2"/>
    </row>
    <row r="145" spans="1:59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E145" s="49"/>
      <c r="BF145" s="2"/>
      <c r="BG145" s="2"/>
    </row>
    <row r="146" spans="1:59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E146" s="49"/>
      <c r="BF146" s="2"/>
      <c r="BG146" s="2"/>
    </row>
    <row r="147" spans="1:59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E147" s="49"/>
      <c r="BF147" s="2"/>
      <c r="BG147" s="2"/>
    </row>
    <row r="148" spans="1:59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E148" s="49"/>
      <c r="BF148" s="2"/>
      <c r="BG148" s="2"/>
    </row>
    <row r="149" spans="1:59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E149" s="49"/>
      <c r="BF149" s="2"/>
      <c r="BG149" s="2"/>
    </row>
    <row r="150" spans="1:59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E150" s="49"/>
      <c r="BF150" s="2"/>
      <c r="BG150" s="2"/>
    </row>
    <row r="151" spans="1:59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E151" s="49"/>
      <c r="BF151" s="2"/>
      <c r="BG151" s="2"/>
    </row>
    <row r="152" spans="1:59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E152" s="49"/>
      <c r="BF152" s="2"/>
      <c r="BG152" s="2"/>
    </row>
    <row r="153" spans="1:59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E153" s="49"/>
      <c r="BF153" s="2"/>
      <c r="BG153" s="2"/>
    </row>
    <row r="154" spans="1:59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E154" s="49"/>
      <c r="BF154" s="2"/>
      <c r="BG154" s="2"/>
    </row>
    <row r="155" spans="1:59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E155" s="49"/>
      <c r="BF155" s="2"/>
      <c r="BG155" s="2"/>
    </row>
    <row r="156" spans="1:59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E156" s="49"/>
      <c r="BF156" s="2"/>
      <c r="BG156" s="2"/>
    </row>
    <row r="157" spans="1:59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E157" s="49"/>
      <c r="BF157" s="2"/>
      <c r="BG157" s="2"/>
    </row>
    <row r="158" spans="1:59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E158" s="49"/>
      <c r="BF158" s="2"/>
      <c r="BG158" s="2"/>
    </row>
    <row r="159" spans="1:59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E159" s="49"/>
      <c r="BF159" s="2"/>
      <c r="BG159" s="2"/>
    </row>
    <row r="160" spans="1:59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E160" s="49"/>
      <c r="BF160" s="2"/>
      <c r="BG160" s="2"/>
    </row>
    <row r="161" spans="1:59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E161" s="49"/>
      <c r="BF161" s="2"/>
      <c r="BG161" s="2"/>
    </row>
    <row r="162" spans="1:59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E162" s="49"/>
      <c r="BF162" s="2"/>
      <c r="BG162" s="2"/>
    </row>
    <row r="163" spans="1:59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E163" s="49"/>
      <c r="BF163" s="2"/>
      <c r="BG163" s="2"/>
    </row>
    <row r="164" spans="1:59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E164" s="49"/>
      <c r="BF164" s="2"/>
      <c r="BG164" s="2"/>
    </row>
    <row r="165" spans="1:59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E165" s="49"/>
      <c r="BF165" s="2"/>
      <c r="BG165" s="2"/>
    </row>
    <row r="166" spans="1:59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E166" s="49"/>
      <c r="BF166" s="2"/>
      <c r="BG166" s="2"/>
    </row>
    <row r="167" spans="1:59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E167" s="49"/>
      <c r="BF167" s="2"/>
      <c r="BG167" s="2"/>
    </row>
    <row r="168" spans="1:59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E168" s="49"/>
      <c r="BF168" s="2"/>
      <c r="BG168" s="2"/>
    </row>
    <row r="169" spans="1:59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E169" s="49"/>
      <c r="BF169" s="2"/>
      <c r="BG169" s="2"/>
    </row>
    <row r="170" spans="1:59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E170" s="49"/>
      <c r="BF170" s="2"/>
      <c r="BG170" s="2"/>
    </row>
    <row r="171" spans="1:59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E171" s="49"/>
      <c r="BF171" s="2"/>
      <c r="BG171" s="2"/>
    </row>
    <row r="172" spans="1:59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E172" s="49"/>
      <c r="BF172" s="2"/>
      <c r="BG172" s="2"/>
    </row>
    <row r="173" spans="1:59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E173" s="49"/>
      <c r="BF173" s="2"/>
      <c r="BG173" s="2"/>
    </row>
    <row r="174" spans="1:59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E174" s="49"/>
      <c r="BF174" s="2"/>
      <c r="BG174" s="2"/>
    </row>
    <row r="175" spans="1:59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E175" s="49"/>
      <c r="BF175" s="2"/>
      <c r="BG175" s="2"/>
    </row>
    <row r="176" spans="1:59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E176" s="49"/>
      <c r="BF176" s="2"/>
      <c r="BG176" s="2"/>
    </row>
    <row r="177" spans="1:59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E177" s="49"/>
      <c r="BF177" s="2"/>
      <c r="BG177" s="2"/>
    </row>
    <row r="178" spans="1:59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E178" s="49"/>
      <c r="BF178" s="2"/>
      <c r="BG178" s="2"/>
    </row>
    <row r="179" spans="1:59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E179" s="49"/>
      <c r="BF179" s="2"/>
      <c r="BG179" s="2"/>
    </row>
    <row r="180" spans="1:59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E180" s="49"/>
      <c r="BF180" s="2"/>
      <c r="BG180" s="2"/>
    </row>
    <row r="181" spans="1:59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E181" s="49"/>
      <c r="BF181" s="2"/>
      <c r="BG181" s="2"/>
    </row>
    <row r="182" spans="1:59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E182" s="49"/>
      <c r="BF182" s="2"/>
      <c r="BG182" s="2"/>
    </row>
    <row r="183" spans="1:59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E183" s="49"/>
      <c r="BF183" s="2"/>
      <c r="BG183" s="2"/>
    </row>
    <row r="184" spans="1:59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E184" s="49"/>
      <c r="BF184" s="2"/>
      <c r="BG184" s="2"/>
    </row>
    <row r="185" spans="1:59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E185" s="49"/>
      <c r="BF185" s="2"/>
      <c r="BG185" s="2"/>
    </row>
    <row r="186" spans="1:59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E186" s="49"/>
      <c r="BF186" s="2"/>
      <c r="BG186" s="2"/>
    </row>
    <row r="187" spans="1:59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E187" s="49"/>
      <c r="BF187" s="2"/>
      <c r="BG187" s="2"/>
    </row>
    <row r="188" spans="1:59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E188" s="49"/>
      <c r="BF188" s="2"/>
      <c r="BG188" s="2"/>
    </row>
    <row r="189" spans="1:59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E189" s="49"/>
      <c r="BF189" s="2"/>
      <c r="BG189" s="2"/>
    </row>
    <row r="190" spans="1:59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E190" s="49"/>
      <c r="BF190" s="2"/>
      <c r="BG190" s="2"/>
    </row>
    <row r="191" spans="1:59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E191" s="49"/>
      <c r="BF191" s="2"/>
      <c r="BG191" s="2"/>
    </row>
    <row r="192" spans="1:59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E192" s="49"/>
      <c r="BF192" s="2"/>
      <c r="BG192" s="2"/>
    </row>
    <row r="193" spans="1:59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E193" s="49"/>
      <c r="BF193" s="2"/>
      <c r="BG193" s="2"/>
    </row>
    <row r="194" spans="1:59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E194" s="49"/>
      <c r="BF194" s="2"/>
      <c r="BG194" s="2"/>
    </row>
    <row r="195" spans="1:59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E195" s="49"/>
      <c r="BF195" s="2"/>
      <c r="BG195" s="2"/>
    </row>
    <row r="196" spans="1:59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E196" s="49"/>
      <c r="BF196" s="2"/>
      <c r="BG196" s="2"/>
    </row>
    <row r="197" spans="1:59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E197" s="49"/>
      <c r="BF197" s="2"/>
      <c r="BG197" s="2"/>
    </row>
    <row r="198" spans="1:59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E198" s="49"/>
      <c r="BF198" s="2"/>
      <c r="BG198" s="2"/>
    </row>
    <row r="199" spans="1:59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E199" s="49"/>
      <c r="BF199" s="2"/>
      <c r="BG199" s="2"/>
    </row>
    <row r="200" spans="1:59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E200" s="49"/>
      <c r="BF200" s="2"/>
      <c r="BG200" s="2"/>
    </row>
    <row r="201" spans="1:59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E201" s="49"/>
      <c r="BF201" s="2"/>
      <c r="BG201" s="2"/>
    </row>
    <row r="202" spans="1:59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E202" s="49"/>
      <c r="BF202" s="2"/>
      <c r="BG202" s="2"/>
    </row>
    <row r="203" spans="1:59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E203" s="49"/>
      <c r="BF203" s="2"/>
      <c r="BG203" s="2"/>
    </row>
    <row r="204" spans="1:59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E204" s="49"/>
      <c r="BF204" s="2"/>
      <c r="BG204" s="2"/>
    </row>
    <row r="205" spans="1:59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E205" s="49"/>
      <c r="BF205" s="2"/>
      <c r="BG205" s="2"/>
    </row>
    <row r="206" spans="1:59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E206" s="49"/>
      <c r="BF206" s="2"/>
      <c r="BG206" s="2"/>
    </row>
    <row r="207" spans="1:59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E207" s="49"/>
      <c r="BF207" s="2"/>
      <c r="BG207" s="2"/>
    </row>
    <row r="208" spans="1:59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E208" s="49"/>
      <c r="BF208" s="2"/>
      <c r="BG208" s="2"/>
    </row>
    <row r="209" spans="1:59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E209" s="49"/>
      <c r="BF209" s="2"/>
      <c r="BG209" s="2"/>
    </row>
    <row r="210" spans="1:59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E210" s="49"/>
      <c r="BF210" s="2"/>
      <c r="BG210" s="2"/>
    </row>
    <row r="211" spans="1:59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E211" s="49"/>
      <c r="BF211" s="2"/>
      <c r="BG211" s="2"/>
    </row>
    <row r="212" spans="1:59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E212" s="49"/>
      <c r="BF212" s="2"/>
      <c r="BG212" s="2"/>
    </row>
    <row r="213" spans="1:59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E213" s="49"/>
      <c r="BF213" s="2"/>
      <c r="BG213" s="2"/>
    </row>
    <row r="214" spans="1:59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E214" s="49"/>
      <c r="BF214" s="2"/>
      <c r="BG214" s="2"/>
    </row>
    <row r="215" spans="1:59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E215" s="49"/>
      <c r="BF215" s="2"/>
      <c r="BG215" s="2"/>
    </row>
    <row r="216" spans="1:59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E216" s="49"/>
      <c r="BF216" s="2"/>
      <c r="BG216" s="2"/>
    </row>
    <row r="217" spans="1:59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E217" s="49"/>
      <c r="BF217" s="2"/>
      <c r="BG217" s="2"/>
    </row>
    <row r="218" spans="1:59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E218" s="49"/>
      <c r="BF218" s="2"/>
      <c r="BG218" s="2"/>
    </row>
    <row r="219" spans="1:59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E219" s="49"/>
      <c r="BF219" s="2"/>
      <c r="BG219" s="2"/>
    </row>
    <row r="220" spans="1:59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E220" s="49"/>
      <c r="BF220" s="2"/>
      <c r="BG220" s="2"/>
    </row>
    <row r="221" spans="1:59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E221" s="49"/>
      <c r="BF221" s="2"/>
      <c r="BG221" s="2"/>
    </row>
    <row r="222" spans="1:59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E222" s="49"/>
      <c r="BF222" s="2"/>
      <c r="BG222" s="2"/>
    </row>
    <row r="223" spans="1:59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E223" s="49"/>
      <c r="BF223" s="2"/>
      <c r="BG223" s="2"/>
    </row>
    <row r="224" spans="1:59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E224" s="49"/>
      <c r="BF224" s="2"/>
      <c r="BG224" s="2"/>
    </row>
    <row r="225" spans="1:59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E225" s="49"/>
      <c r="BF225" s="2"/>
      <c r="BG225" s="2"/>
    </row>
    <row r="226" spans="1:59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E226" s="49"/>
      <c r="BF226" s="2"/>
      <c r="BG226" s="2"/>
    </row>
    <row r="227" spans="1:59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E227" s="49"/>
      <c r="BF227" s="2"/>
      <c r="BG227" s="2"/>
    </row>
    <row r="228" spans="1:59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E228" s="49"/>
      <c r="BF228" s="2"/>
      <c r="BG228" s="2"/>
    </row>
    <row r="229" spans="1:59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E229" s="49"/>
      <c r="BF229" s="2"/>
      <c r="BG229" s="2"/>
    </row>
    <row r="230" spans="1:59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E230" s="49"/>
      <c r="BF230" s="2"/>
      <c r="BG230" s="2"/>
    </row>
    <row r="231" spans="1:59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E231" s="49"/>
      <c r="BF231" s="2"/>
      <c r="BG231" s="2"/>
    </row>
    <row r="232" spans="1:59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E232" s="49"/>
      <c r="BF232" s="2"/>
      <c r="BG232" s="2"/>
    </row>
    <row r="233" spans="1:59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E233" s="49"/>
      <c r="BF233" s="2"/>
      <c r="BG233" s="2"/>
    </row>
    <row r="234" spans="1:59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E234" s="49"/>
      <c r="BF234" s="2"/>
      <c r="BG234" s="2"/>
    </row>
    <row r="235" spans="1:59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E235" s="49"/>
      <c r="BF235" s="2"/>
      <c r="BG235" s="2"/>
    </row>
    <row r="236" spans="1:59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E236" s="49"/>
      <c r="BF236" s="2"/>
      <c r="BG236" s="2"/>
    </row>
    <row r="237" spans="1:59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E237" s="49"/>
      <c r="BF237" s="2"/>
      <c r="BG237" s="2"/>
    </row>
    <row r="238" spans="1:59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E238" s="49"/>
      <c r="BF238" s="2"/>
      <c r="BG238" s="2"/>
    </row>
    <row r="239" spans="1:59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E239" s="49"/>
      <c r="BF239" s="2"/>
      <c r="BG239" s="2"/>
    </row>
    <row r="240" spans="1:59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E240" s="49"/>
      <c r="BF240" s="2"/>
      <c r="BG240" s="2"/>
    </row>
    <row r="241" spans="1:59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E241" s="49"/>
      <c r="BF241" s="2"/>
      <c r="BG241" s="2"/>
    </row>
    <row r="242" spans="1:59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E242" s="49"/>
      <c r="BF242" s="2"/>
      <c r="BG242" s="2"/>
    </row>
    <row r="243" spans="1:59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E243" s="49"/>
      <c r="BF243" s="2"/>
      <c r="BG243" s="2"/>
    </row>
    <row r="244" spans="1:59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E244" s="49"/>
      <c r="BF244" s="2"/>
      <c r="BG244" s="2"/>
    </row>
    <row r="245" spans="1:59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E245" s="49"/>
      <c r="BF245" s="2"/>
      <c r="BG245" s="2"/>
    </row>
    <row r="246" spans="1:59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E246" s="49"/>
      <c r="BF246" s="2"/>
      <c r="BG246" s="2"/>
    </row>
    <row r="247" spans="1:59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E247" s="49"/>
      <c r="BF247" s="2"/>
      <c r="BG247" s="2"/>
    </row>
    <row r="248" spans="1:59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E248" s="49"/>
      <c r="BF248" s="2"/>
      <c r="BG248" s="2"/>
    </row>
    <row r="249" spans="1:59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E249" s="49"/>
      <c r="BF249" s="2"/>
      <c r="BG249" s="2"/>
    </row>
    <row r="250" spans="1:59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E250" s="49"/>
      <c r="BF250" s="2"/>
      <c r="BG250" s="2"/>
    </row>
    <row r="251" spans="1:59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E251" s="49"/>
      <c r="BF251" s="2"/>
      <c r="BG251" s="2"/>
    </row>
    <row r="252" spans="1:59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E252" s="49"/>
      <c r="BF252" s="2"/>
      <c r="BG252" s="2"/>
    </row>
    <row r="253" spans="1:59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E253" s="49"/>
      <c r="BF253" s="2"/>
      <c r="BG253" s="2"/>
    </row>
    <row r="254" spans="1:59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E254" s="49"/>
      <c r="BF254" s="2"/>
      <c r="BG254" s="2"/>
    </row>
    <row r="255" spans="1:59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E255" s="49"/>
      <c r="BF255" s="2"/>
      <c r="BG255" s="2"/>
    </row>
    <row r="256" spans="1:59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E256" s="49"/>
      <c r="BF256" s="2"/>
      <c r="BG256" s="2"/>
    </row>
    <row r="257" spans="1:59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E257" s="49"/>
      <c r="BF257" s="2"/>
      <c r="BG257" s="2"/>
    </row>
    <row r="258" spans="1:59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E258" s="49"/>
      <c r="BF258" s="2"/>
      <c r="BG258" s="2"/>
    </row>
    <row r="259" spans="1:59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E259" s="49"/>
      <c r="BF259" s="2"/>
      <c r="BG259" s="2"/>
    </row>
    <row r="260" spans="1:59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E260" s="49"/>
      <c r="BF260" s="2"/>
      <c r="BG260" s="2"/>
    </row>
    <row r="261" spans="1:59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E261" s="49"/>
      <c r="BF261" s="2"/>
      <c r="BG261" s="2"/>
    </row>
    <row r="262" spans="1:59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E262" s="49"/>
      <c r="BF262" s="2"/>
      <c r="BG262" s="2"/>
    </row>
    <row r="263" spans="1:59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E263" s="49"/>
      <c r="BF263" s="2"/>
      <c r="BG263" s="2"/>
    </row>
    <row r="264" spans="1:59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E264" s="49"/>
      <c r="BF264" s="2"/>
      <c r="BG264" s="2"/>
    </row>
    <row r="265" spans="1:59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E265" s="49"/>
      <c r="BF265" s="2"/>
      <c r="BG265" s="2"/>
    </row>
    <row r="266" spans="1:59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E266" s="49"/>
      <c r="BF266" s="2"/>
      <c r="BG266" s="2"/>
    </row>
    <row r="267" spans="1:59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E267" s="49"/>
      <c r="BF267" s="2"/>
      <c r="BG267" s="2"/>
    </row>
    <row r="268" spans="1:59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E268" s="49"/>
      <c r="BF268" s="2"/>
      <c r="BG268" s="2"/>
    </row>
    <row r="269" spans="1:59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E269" s="49"/>
      <c r="BF269" s="2"/>
      <c r="BG269" s="2"/>
    </row>
    <row r="270" spans="1:59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E270" s="49"/>
      <c r="BF270" s="2"/>
      <c r="BG270" s="2"/>
    </row>
    <row r="271" spans="1:59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E271" s="49"/>
      <c r="BF271" s="2"/>
      <c r="BG271" s="2"/>
    </row>
    <row r="272" spans="1:59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E272" s="49"/>
      <c r="BF272" s="2"/>
      <c r="BG272" s="2"/>
    </row>
    <row r="273" spans="1:59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E273" s="49"/>
      <c r="BF273" s="2"/>
      <c r="BG273" s="2"/>
    </row>
    <row r="274" spans="1:59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E274" s="49"/>
      <c r="BF274" s="2"/>
      <c r="BG274" s="2"/>
    </row>
    <row r="275" spans="1:59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E275" s="49"/>
      <c r="BF275" s="2"/>
      <c r="BG275" s="2"/>
    </row>
    <row r="276" spans="1:59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E276" s="49"/>
      <c r="BF276" s="2"/>
      <c r="BG276" s="2"/>
    </row>
    <row r="277" spans="1:59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E277" s="49"/>
      <c r="BF277" s="2"/>
      <c r="BG277" s="2"/>
    </row>
    <row r="278" spans="1:59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E278" s="49"/>
      <c r="BF278" s="2"/>
      <c r="BG278" s="2"/>
    </row>
    <row r="279" spans="1:59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E279" s="49"/>
      <c r="BF279" s="2"/>
      <c r="BG279" s="2"/>
    </row>
    <row r="280" spans="1:59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E280" s="49"/>
      <c r="BF280" s="2"/>
      <c r="BG280" s="2"/>
    </row>
    <row r="281" spans="1:59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E281" s="49"/>
      <c r="BF281" s="2"/>
      <c r="BG281" s="2"/>
    </row>
    <row r="282" spans="1:59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E282" s="49"/>
      <c r="BF282" s="2"/>
      <c r="BG282" s="2"/>
    </row>
    <row r="283" spans="1:59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E283" s="49"/>
      <c r="BF283" s="2"/>
      <c r="BG283" s="2"/>
    </row>
    <row r="284" spans="1:59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E284" s="49"/>
      <c r="BF284" s="2"/>
      <c r="BG284" s="2"/>
    </row>
    <row r="285" spans="1:59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E285" s="49"/>
      <c r="BF285" s="2"/>
      <c r="BG285" s="2"/>
    </row>
    <row r="286" spans="1:59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E286" s="49"/>
      <c r="BF286" s="2"/>
      <c r="BG286" s="2"/>
    </row>
    <row r="287" spans="1:59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E287" s="49"/>
      <c r="BF287" s="2"/>
      <c r="BG287" s="2"/>
    </row>
    <row r="288" spans="1:59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E288" s="49"/>
      <c r="BF288" s="2"/>
      <c r="BG288" s="2"/>
    </row>
    <row r="289" spans="1:59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E289" s="49"/>
      <c r="BF289" s="2"/>
      <c r="BG289" s="2"/>
    </row>
    <row r="290" spans="1:59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E290" s="49"/>
      <c r="BF290" s="2"/>
      <c r="BG290" s="2"/>
    </row>
    <row r="291" spans="1:59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E291" s="49"/>
      <c r="BF291" s="2"/>
      <c r="BG291" s="2"/>
    </row>
    <row r="292" spans="1:59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E292" s="49"/>
      <c r="BF292" s="2"/>
      <c r="BG292" s="2"/>
    </row>
    <row r="293" spans="1:59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E293" s="49"/>
      <c r="BF293" s="2"/>
      <c r="BG293" s="2"/>
    </row>
    <row r="294" spans="1:59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E294" s="49"/>
      <c r="BF294" s="2"/>
      <c r="BG294" s="2"/>
    </row>
    <row r="295" spans="1:59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E295" s="49"/>
      <c r="BF295" s="2"/>
      <c r="BG295" s="2"/>
    </row>
    <row r="296" spans="1:59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E296" s="49"/>
      <c r="BF296" s="2"/>
      <c r="BG296" s="2"/>
    </row>
    <row r="297" spans="1:59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E297" s="49"/>
      <c r="BF297" s="2"/>
      <c r="BG297" s="2"/>
    </row>
    <row r="298" spans="1:59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E298" s="49"/>
      <c r="BF298" s="2"/>
      <c r="BG298" s="2"/>
    </row>
    <row r="299" spans="1:59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E299" s="49"/>
      <c r="BF299" s="2"/>
      <c r="BG299" s="2"/>
    </row>
    <row r="300" spans="1:59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E300" s="49"/>
      <c r="BF300" s="2"/>
      <c r="BG300" s="2"/>
    </row>
    <row r="301" spans="1:59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E301" s="49"/>
      <c r="BF301" s="2"/>
      <c r="BG301" s="2"/>
    </row>
    <row r="302" spans="1:59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E302" s="49"/>
      <c r="BF302" s="2"/>
      <c r="BG302" s="2"/>
    </row>
    <row r="303" spans="1:59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E303" s="49"/>
      <c r="BF303" s="2"/>
      <c r="BG303" s="2"/>
    </row>
    <row r="304" spans="1:59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E304" s="49"/>
      <c r="BF304" s="2"/>
      <c r="BG304" s="2"/>
    </row>
    <row r="305" spans="1:59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E305" s="49"/>
      <c r="BF305" s="2"/>
      <c r="BG305" s="2"/>
    </row>
    <row r="306" spans="1:59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E306" s="49"/>
      <c r="BF306" s="2"/>
      <c r="BG306" s="2"/>
    </row>
    <row r="307" spans="1:59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E307" s="49"/>
      <c r="BF307" s="2"/>
      <c r="BG307" s="2"/>
    </row>
    <row r="308" spans="1:59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E308" s="49"/>
      <c r="BF308" s="2"/>
      <c r="BG308" s="2"/>
    </row>
    <row r="309" spans="1:59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E309" s="49"/>
      <c r="BF309" s="2"/>
      <c r="BG309" s="2"/>
    </row>
    <row r="310" spans="1:59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E310" s="49"/>
      <c r="BF310" s="2"/>
      <c r="BG310" s="2"/>
    </row>
    <row r="311" spans="1:59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E311" s="49"/>
      <c r="BF311" s="2"/>
      <c r="BG311" s="2"/>
    </row>
    <row r="312" spans="1:59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E312" s="49"/>
      <c r="BF312" s="2"/>
      <c r="BG312" s="2"/>
    </row>
    <row r="313" spans="1:59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E313" s="49"/>
      <c r="BF313" s="2"/>
      <c r="BG313" s="2"/>
    </row>
    <row r="314" spans="1:59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E314" s="49"/>
      <c r="BF314" s="2"/>
      <c r="BG314" s="2"/>
    </row>
    <row r="315" spans="1:59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E315" s="49"/>
      <c r="BF315" s="2"/>
      <c r="BG315" s="2"/>
    </row>
    <row r="316" spans="1:59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E316" s="49"/>
      <c r="BF316" s="2"/>
      <c r="BG316" s="2"/>
    </row>
    <row r="317" spans="1:59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E317" s="49"/>
      <c r="BF317" s="2"/>
      <c r="BG317" s="2"/>
    </row>
    <row r="318" spans="1:59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E318" s="49"/>
      <c r="BF318" s="2"/>
      <c r="BG318" s="2"/>
    </row>
    <row r="319" spans="1:59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E319" s="49"/>
      <c r="BF319" s="2"/>
      <c r="BG319" s="2"/>
    </row>
    <row r="320" spans="1:59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E320" s="49"/>
      <c r="BF320" s="2"/>
      <c r="BG320" s="2"/>
    </row>
    <row r="321" spans="1:59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E321" s="49"/>
      <c r="BF321" s="2"/>
      <c r="BG321" s="2"/>
    </row>
    <row r="322" spans="1:59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E322" s="49"/>
      <c r="BF322" s="2"/>
      <c r="BG322" s="2"/>
    </row>
    <row r="323" spans="1:59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E323" s="49"/>
      <c r="BF323" s="2"/>
      <c r="BG323" s="2"/>
    </row>
    <row r="324" spans="1:59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E324" s="49"/>
      <c r="BF324" s="2"/>
      <c r="BG324" s="2"/>
    </row>
    <row r="325" spans="1:59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E325" s="49"/>
      <c r="BF325" s="2"/>
      <c r="BG325" s="2"/>
    </row>
    <row r="326" spans="1:59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E326" s="49"/>
      <c r="BF326" s="2"/>
      <c r="BG326" s="2"/>
    </row>
    <row r="327" spans="1:59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E327" s="49"/>
      <c r="BF327" s="2"/>
      <c r="BG327" s="2"/>
    </row>
    <row r="328" spans="1:59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E328" s="49"/>
      <c r="BF328" s="2"/>
      <c r="BG328" s="2"/>
    </row>
    <row r="329" spans="1:59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E329" s="49"/>
      <c r="BF329" s="2"/>
      <c r="BG329" s="2"/>
    </row>
    <row r="330" spans="1:59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E330" s="49"/>
      <c r="BF330" s="2"/>
      <c r="BG330" s="2"/>
    </row>
    <row r="331" spans="1:59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E331" s="49"/>
      <c r="BF331" s="2"/>
      <c r="BG331" s="2"/>
    </row>
    <row r="332" spans="1:59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E332" s="49"/>
      <c r="BF332" s="2"/>
      <c r="BG332" s="2"/>
    </row>
    <row r="333" spans="1:59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E333" s="49"/>
      <c r="BF333" s="2"/>
      <c r="BG333" s="2"/>
    </row>
    <row r="334" spans="1:59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E334" s="49"/>
      <c r="BF334" s="2"/>
      <c r="BG334" s="2"/>
    </row>
    <row r="335" spans="1:59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E335" s="49"/>
      <c r="BF335" s="2"/>
      <c r="BG335" s="2"/>
    </row>
    <row r="336" spans="1:59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E336" s="49"/>
      <c r="BF336" s="2"/>
      <c r="BG336" s="2"/>
    </row>
    <row r="337" spans="1:59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E337" s="49"/>
      <c r="BF337" s="2"/>
      <c r="BG337" s="2"/>
    </row>
    <row r="338" spans="1:59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E338" s="49"/>
      <c r="BF338" s="2"/>
      <c r="BG338" s="2"/>
    </row>
    <row r="339" spans="1:59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E339" s="49"/>
      <c r="BF339" s="2"/>
      <c r="BG339" s="2"/>
    </row>
    <row r="340" spans="1:59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E340" s="49"/>
      <c r="BF340" s="2"/>
      <c r="BG340" s="2"/>
    </row>
    <row r="341" spans="1:59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E341" s="49"/>
      <c r="BF341" s="2"/>
      <c r="BG341" s="2"/>
    </row>
    <row r="342" spans="1:59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E342" s="49"/>
      <c r="BF342" s="2"/>
      <c r="BG342" s="2"/>
    </row>
    <row r="343" spans="1:59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E343" s="49"/>
      <c r="BF343" s="2"/>
      <c r="BG343" s="2"/>
    </row>
    <row r="344" spans="1:59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E344" s="49"/>
      <c r="BF344" s="2"/>
      <c r="BG344" s="2"/>
    </row>
    <row r="345" spans="1:59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E345" s="49"/>
      <c r="BF345" s="2"/>
      <c r="BG345" s="2"/>
    </row>
    <row r="346" spans="1:59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E346" s="49"/>
      <c r="BF346" s="2"/>
      <c r="BG346" s="2"/>
    </row>
    <row r="347" spans="1:59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E347" s="49"/>
      <c r="BF347" s="2"/>
      <c r="BG347" s="2"/>
    </row>
    <row r="348" spans="1:59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E348" s="49"/>
      <c r="BF348" s="2"/>
      <c r="BG348" s="2"/>
    </row>
    <row r="349" spans="1:59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E349" s="49"/>
      <c r="BF349" s="2"/>
      <c r="BG349" s="2"/>
    </row>
    <row r="350" spans="1:59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E350" s="49"/>
      <c r="BF350" s="2"/>
      <c r="BG350" s="2"/>
    </row>
    <row r="351" spans="1:59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E351" s="49"/>
      <c r="BF351" s="2"/>
      <c r="BG351" s="2"/>
    </row>
    <row r="352" spans="1:59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E352" s="49"/>
      <c r="BF352" s="2"/>
      <c r="BG352" s="2"/>
    </row>
    <row r="353" spans="1:59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E353" s="49"/>
      <c r="BF353" s="2"/>
      <c r="BG353" s="2"/>
    </row>
    <row r="354" spans="1:59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E354" s="49"/>
      <c r="BF354" s="2"/>
      <c r="BG354" s="2"/>
    </row>
    <row r="355" spans="1:59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E355" s="49"/>
      <c r="BF355" s="2"/>
      <c r="BG355" s="2"/>
    </row>
    <row r="356" spans="1:59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E356" s="49"/>
      <c r="BF356" s="2"/>
      <c r="BG356" s="2"/>
    </row>
    <row r="357" spans="1:59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E357" s="49"/>
      <c r="BF357" s="2"/>
      <c r="BG357" s="2"/>
    </row>
    <row r="358" spans="1:59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E358" s="49"/>
      <c r="BF358" s="2"/>
      <c r="BG358" s="2"/>
    </row>
    <row r="359" spans="1:59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E359" s="49"/>
      <c r="BF359" s="2"/>
      <c r="BG359" s="2"/>
    </row>
    <row r="360" spans="1:59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E360" s="49"/>
      <c r="BF360" s="2"/>
      <c r="BG360" s="2"/>
    </row>
    <row r="361" spans="1:59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E361" s="49"/>
      <c r="BF361" s="2"/>
      <c r="BG361" s="2"/>
    </row>
    <row r="362" spans="1:59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E362" s="49"/>
      <c r="BF362" s="2"/>
      <c r="BG362" s="2"/>
    </row>
    <row r="363" spans="1:59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E363" s="49"/>
      <c r="BF363" s="2"/>
      <c r="BG363" s="2"/>
    </row>
    <row r="364" spans="1:59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E364" s="49"/>
      <c r="BF364" s="2"/>
      <c r="BG364" s="2"/>
    </row>
    <row r="365" spans="1:59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E365" s="49"/>
      <c r="BF365" s="2"/>
      <c r="BG365" s="2"/>
    </row>
    <row r="366" spans="1:59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E366" s="49"/>
      <c r="BF366" s="2"/>
      <c r="BG366" s="2"/>
    </row>
    <row r="367" spans="1:59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E367" s="49"/>
      <c r="BF367" s="2"/>
      <c r="BG367" s="2"/>
    </row>
    <row r="368" spans="1:59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E368" s="49"/>
      <c r="BF368" s="2"/>
      <c r="BG368" s="2"/>
    </row>
    <row r="369" spans="1:59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E369" s="49"/>
      <c r="BF369" s="2"/>
      <c r="BG369" s="2"/>
    </row>
    <row r="370" spans="1:59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E370" s="49"/>
      <c r="BF370" s="2"/>
      <c r="BG370" s="2"/>
    </row>
    <row r="371" spans="1:59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E371" s="49"/>
      <c r="BF371" s="2"/>
      <c r="BG371" s="2"/>
    </row>
    <row r="372" spans="1:59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E372" s="49"/>
      <c r="BF372" s="2"/>
      <c r="BG372" s="2"/>
    </row>
    <row r="373" spans="1:59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E373" s="49"/>
      <c r="BF373" s="2"/>
      <c r="BG373" s="2"/>
    </row>
    <row r="374" spans="1:59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E374" s="49"/>
      <c r="BF374" s="2"/>
      <c r="BG374" s="2"/>
    </row>
    <row r="375" spans="1:59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E375" s="49"/>
      <c r="BF375" s="2"/>
      <c r="BG375" s="2"/>
    </row>
    <row r="376" spans="1:59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E376" s="49"/>
      <c r="BF376" s="2"/>
      <c r="BG376" s="2"/>
    </row>
    <row r="377" spans="1:59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E377" s="49"/>
      <c r="BF377" s="2"/>
      <c r="BG377" s="2"/>
    </row>
    <row r="378" spans="1:59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E378" s="49"/>
      <c r="BF378" s="2"/>
      <c r="BG378" s="2"/>
    </row>
    <row r="379" spans="1:59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E379" s="49"/>
      <c r="BF379" s="2"/>
      <c r="BG379" s="2"/>
    </row>
    <row r="380" spans="1:59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E380" s="49"/>
      <c r="BF380" s="2"/>
      <c r="BG380" s="2"/>
    </row>
    <row r="381" spans="1:59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E381" s="49"/>
      <c r="BF381" s="2"/>
      <c r="BG381" s="2"/>
    </row>
    <row r="382" spans="1:59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E382" s="49"/>
      <c r="BF382" s="2"/>
      <c r="BG382" s="2"/>
    </row>
    <row r="383" spans="1:59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E383" s="49"/>
      <c r="BF383" s="2"/>
      <c r="BG383" s="2"/>
    </row>
    <row r="384" spans="1:59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E384" s="49"/>
      <c r="BF384" s="2"/>
      <c r="BG384" s="2"/>
    </row>
    <row r="385" spans="1:59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E385" s="49"/>
      <c r="BF385" s="2"/>
      <c r="BG385" s="2"/>
    </row>
    <row r="386" spans="1:59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E386" s="49"/>
      <c r="BF386" s="2"/>
      <c r="BG386" s="2"/>
    </row>
    <row r="387" spans="1:59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E387" s="49"/>
      <c r="BF387" s="2"/>
      <c r="BG387" s="2"/>
    </row>
    <row r="388" spans="1:59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E388" s="49"/>
      <c r="BF388" s="2"/>
      <c r="BG388" s="2"/>
    </row>
    <row r="389" spans="1:59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E389" s="49"/>
      <c r="BF389" s="2"/>
      <c r="BG389" s="2"/>
    </row>
    <row r="390" spans="1:59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E390" s="49"/>
      <c r="BF390" s="2"/>
      <c r="BG390" s="2"/>
    </row>
    <row r="391" spans="1:59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E391" s="49"/>
      <c r="BF391" s="2"/>
      <c r="BG391" s="2"/>
    </row>
    <row r="392" spans="1:59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E392" s="49"/>
      <c r="BF392" s="2"/>
      <c r="BG392" s="2"/>
    </row>
    <row r="393" spans="1:59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E393" s="49"/>
      <c r="BF393" s="2"/>
      <c r="BG393" s="2"/>
    </row>
    <row r="394" spans="1:59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E394" s="49"/>
      <c r="BF394" s="2"/>
      <c r="BG394" s="2"/>
    </row>
    <row r="395" spans="1:59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E395" s="49"/>
      <c r="BF395" s="2"/>
      <c r="BG395" s="2"/>
    </row>
    <row r="396" spans="1:59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E396" s="49"/>
      <c r="BF396" s="2"/>
      <c r="BG396" s="2"/>
    </row>
    <row r="397" spans="1:59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E397" s="49"/>
      <c r="BF397" s="2"/>
      <c r="BG397" s="2"/>
    </row>
    <row r="398" spans="1:59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E398" s="49"/>
      <c r="BF398" s="2"/>
      <c r="BG398" s="2"/>
    </row>
    <row r="399" spans="1:59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E399" s="49"/>
      <c r="BF399" s="2"/>
      <c r="BG399" s="2"/>
    </row>
    <row r="400" spans="1:59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E400" s="49"/>
      <c r="BF400" s="2"/>
      <c r="BG400" s="2"/>
    </row>
    <row r="401" spans="1:59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E401" s="49"/>
      <c r="BF401" s="2"/>
      <c r="BG401" s="2"/>
    </row>
    <row r="402" spans="1:59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E402" s="49"/>
      <c r="BF402" s="2"/>
      <c r="BG402" s="2"/>
    </row>
    <row r="403" spans="1:59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E403" s="49"/>
      <c r="BF403" s="2"/>
      <c r="BG403" s="2"/>
    </row>
    <row r="404" spans="1:59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E404" s="49"/>
      <c r="BF404" s="2"/>
      <c r="BG404" s="2"/>
    </row>
    <row r="405" spans="1:59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E405" s="49"/>
      <c r="BF405" s="2"/>
      <c r="BG405" s="2"/>
    </row>
    <row r="406" spans="1:59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E406" s="49"/>
      <c r="BF406" s="2"/>
      <c r="BG406" s="2"/>
    </row>
    <row r="407" spans="1:59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E407" s="49"/>
      <c r="BF407" s="2"/>
      <c r="BG407" s="2"/>
    </row>
    <row r="408" spans="1:59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E408" s="49"/>
      <c r="BF408" s="2"/>
      <c r="BG408" s="2"/>
    </row>
    <row r="409" spans="1:59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E409" s="49"/>
      <c r="BF409" s="2"/>
      <c r="BG409" s="2"/>
    </row>
    <row r="410" spans="1:59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E410" s="49"/>
      <c r="BF410" s="2"/>
      <c r="BG410" s="2"/>
    </row>
    <row r="411" spans="1:59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E411" s="49"/>
      <c r="BF411" s="2"/>
      <c r="BG411" s="2"/>
    </row>
    <row r="412" spans="1:59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E412" s="49"/>
      <c r="BF412" s="2"/>
      <c r="BG412" s="2"/>
    </row>
    <row r="413" spans="1:59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E413" s="49"/>
      <c r="BF413" s="2"/>
      <c r="BG413" s="2"/>
    </row>
    <row r="414" spans="1:59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E414" s="49"/>
      <c r="BF414" s="2"/>
      <c r="BG414" s="2"/>
    </row>
    <row r="415" spans="1:59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E415" s="49"/>
      <c r="BF415" s="2"/>
      <c r="BG415" s="2"/>
    </row>
    <row r="416" spans="1:59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E416" s="49"/>
      <c r="BF416" s="2"/>
      <c r="BG416" s="2"/>
    </row>
    <row r="417" spans="1:59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E417" s="49"/>
      <c r="BF417" s="2"/>
      <c r="BG417" s="2"/>
    </row>
    <row r="418" spans="1:59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E418" s="49"/>
      <c r="BF418" s="2"/>
      <c r="BG418" s="2"/>
    </row>
    <row r="419" spans="1:59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E419" s="49"/>
      <c r="BF419" s="2"/>
      <c r="BG419" s="2"/>
    </row>
    <row r="420" spans="1:59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E420" s="49"/>
      <c r="BF420" s="2"/>
      <c r="BG420" s="2"/>
    </row>
    <row r="421" spans="1:59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E421" s="49"/>
      <c r="BF421" s="2"/>
      <c r="BG421" s="2"/>
    </row>
    <row r="422" spans="1:59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E422" s="49"/>
      <c r="BF422" s="2"/>
      <c r="BG422" s="2"/>
    </row>
    <row r="423" spans="1:59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E423" s="49"/>
      <c r="BF423" s="2"/>
      <c r="BG423" s="2"/>
    </row>
    <row r="424" spans="1:59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E424" s="49"/>
      <c r="BF424" s="2"/>
      <c r="BG424" s="2"/>
    </row>
    <row r="425" spans="1:59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E425" s="49"/>
      <c r="BF425" s="2"/>
      <c r="BG425" s="2"/>
    </row>
    <row r="426" spans="1:59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E426" s="49"/>
      <c r="BF426" s="2"/>
      <c r="BG426" s="2"/>
    </row>
    <row r="427" spans="1:59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E427" s="49"/>
      <c r="BF427" s="2"/>
      <c r="BG427" s="2"/>
    </row>
    <row r="428" spans="1:59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E428" s="49"/>
      <c r="BF428" s="2"/>
      <c r="BG428" s="2"/>
    </row>
    <row r="429" spans="1:59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E429" s="49"/>
      <c r="BF429" s="2"/>
      <c r="BG429" s="2"/>
    </row>
    <row r="430" spans="1:59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E430" s="49"/>
      <c r="BF430" s="2"/>
      <c r="BG430" s="2"/>
    </row>
    <row r="431" spans="1:59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E431" s="49"/>
      <c r="BF431" s="2"/>
      <c r="BG431" s="2"/>
    </row>
    <row r="432" spans="1:59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E432" s="49"/>
      <c r="BF432" s="2"/>
      <c r="BG432" s="2"/>
    </row>
    <row r="433" spans="1:59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E433" s="49"/>
      <c r="BF433" s="2"/>
      <c r="BG433" s="2"/>
    </row>
    <row r="434" spans="1:59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E434" s="49"/>
      <c r="BF434" s="2"/>
      <c r="BG434" s="2"/>
    </row>
    <row r="435" spans="1:59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E435" s="49"/>
      <c r="BF435" s="2"/>
      <c r="BG435" s="2"/>
    </row>
    <row r="436" spans="1:59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E436" s="49"/>
      <c r="BF436" s="2"/>
      <c r="BG436" s="2"/>
    </row>
    <row r="437" spans="1:59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E437" s="49"/>
      <c r="BF437" s="2"/>
      <c r="BG437" s="2"/>
    </row>
    <row r="438" spans="1:59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E438" s="49"/>
      <c r="BF438" s="2"/>
      <c r="BG438" s="2"/>
    </row>
    <row r="439" spans="1:59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E439" s="49"/>
      <c r="BF439" s="2"/>
      <c r="BG439" s="2"/>
    </row>
    <row r="440" spans="1:59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E440" s="49"/>
      <c r="BF440" s="2"/>
      <c r="BG440" s="2"/>
    </row>
    <row r="441" spans="1:59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E441" s="49"/>
      <c r="BF441" s="2"/>
      <c r="BG441" s="2"/>
    </row>
    <row r="442" spans="1:59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E442" s="49"/>
      <c r="BF442" s="2"/>
      <c r="BG442" s="2"/>
    </row>
    <row r="443" spans="1:59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E443" s="49"/>
      <c r="BF443" s="2"/>
      <c r="BG443" s="2"/>
    </row>
    <row r="444" spans="1:59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E444" s="49"/>
      <c r="BF444" s="2"/>
      <c r="BG444" s="2"/>
    </row>
    <row r="445" spans="1:59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E445" s="49"/>
      <c r="BF445" s="2"/>
      <c r="BG445" s="2"/>
    </row>
    <row r="446" spans="1:59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E446" s="49"/>
      <c r="BF446" s="2"/>
      <c r="BG446" s="2"/>
    </row>
    <row r="447" spans="1:59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E447" s="49"/>
      <c r="BF447" s="2"/>
      <c r="BG447" s="2"/>
    </row>
    <row r="448" spans="1:59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E448" s="49"/>
      <c r="BF448" s="2"/>
      <c r="BG448" s="2"/>
    </row>
    <row r="449" spans="1:59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E449" s="49"/>
      <c r="BF449" s="2"/>
      <c r="BG449" s="2"/>
    </row>
    <row r="450" spans="1:59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E450" s="49"/>
      <c r="BF450" s="2"/>
      <c r="BG450" s="2"/>
    </row>
    <row r="451" spans="1:59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E451" s="49"/>
      <c r="BF451" s="2"/>
      <c r="BG451" s="2"/>
    </row>
    <row r="452" spans="1:59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E452" s="49"/>
      <c r="BF452" s="2"/>
      <c r="BG452" s="2"/>
    </row>
    <row r="453" spans="1:59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E453" s="49"/>
      <c r="BF453" s="2"/>
      <c r="BG453" s="2"/>
    </row>
    <row r="454" spans="1:59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E454" s="49"/>
      <c r="BF454" s="2"/>
      <c r="BG454" s="2"/>
    </row>
    <row r="455" spans="1:59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E455" s="49"/>
      <c r="BF455" s="2"/>
      <c r="BG455" s="2"/>
    </row>
    <row r="456" spans="1:59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E456" s="49"/>
      <c r="BF456" s="2"/>
      <c r="BG456" s="2"/>
    </row>
    <row r="457" spans="1:59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E457" s="49"/>
      <c r="BF457" s="2"/>
      <c r="BG457" s="2"/>
    </row>
    <row r="458" spans="1:59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E458" s="49"/>
      <c r="BF458" s="2"/>
      <c r="BG458" s="2"/>
    </row>
    <row r="459" spans="1:59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E459" s="49"/>
      <c r="BF459" s="2"/>
      <c r="BG459" s="2"/>
    </row>
    <row r="460" spans="1:59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E460" s="49"/>
      <c r="BF460" s="2"/>
      <c r="BG460" s="2"/>
    </row>
    <row r="461" spans="1:59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E461" s="49"/>
      <c r="BF461" s="2"/>
      <c r="BG461" s="2"/>
    </row>
    <row r="462" spans="1:59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E462" s="49"/>
      <c r="BF462" s="2"/>
      <c r="BG462" s="2"/>
    </row>
    <row r="463" spans="1:59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E463" s="49"/>
      <c r="BF463" s="2"/>
      <c r="BG463" s="2"/>
    </row>
    <row r="464" spans="1:59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E464" s="49"/>
      <c r="BF464" s="2"/>
      <c r="BG464" s="2"/>
    </row>
    <row r="465" spans="1:59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E465" s="49"/>
      <c r="BF465" s="2"/>
      <c r="BG465" s="2"/>
    </row>
    <row r="466" spans="1:59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E466" s="49"/>
      <c r="BF466" s="2"/>
      <c r="BG466" s="2"/>
    </row>
    <row r="467" spans="1:59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E467" s="49"/>
      <c r="BF467" s="2"/>
      <c r="BG467" s="2"/>
    </row>
    <row r="468" spans="1:59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E468" s="49"/>
      <c r="BF468" s="2"/>
      <c r="BG468" s="2"/>
    </row>
    <row r="469" spans="1:59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E469" s="49"/>
      <c r="BF469" s="2"/>
      <c r="BG469" s="2"/>
    </row>
    <row r="470" spans="1:59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E470" s="49"/>
      <c r="BF470" s="2"/>
      <c r="BG470" s="2"/>
    </row>
    <row r="471" spans="1:59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E471" s="49"/>
      <c r="BF471" s="2"/>
      <c r="BG471" s="2"/>
    </row>
    <row r="472" spans="1:59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E472" s="49"/>
      <c r="BF472" s="2"/>
      <c r="BG472" s="2"/>
    </row>
    <row r="473" spans="1:59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E473" s="49"/>
      <c r="BF473" s="2"/>
      <c r="BG473" s="2"/>
    </row>
    <row r="474" spans="1:59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E474" s="49"/>
      <c r="BF474" s="2"/>
      <c r="BG474" s="2"/>
    </row>
    <row r="475" spans="1:59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E475" s="49"/>
      <c r="BF475" s="2"/>
      <c r="BG475" s="2"/>
    </row>
    <row r="476" spans="1:59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E476" s="49"/>
      <c r="BF476" s="2"/>
      <c r="BG476" s="2"/>
    </row>
    <row r="477" spans="1:59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E477" s="49"/>
      <c r="BF477" s="2"/>
      <c r="BG477" s="2"/>
    </row>
    <row r="478" spans="1:59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E478" s="49"/>
      <c r="BF478" s="2"/>
      <c r="BG478" s="2"/>
    </row>
    <row r="479" spans="1:59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E479" s="49"/>
      <c r="BF479" s="2"/>
      <c r="BG479" s="2"/>
    </row>
    <row r="480" spans="1:59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E480" s="49"/>
      <c r="BF480" s="2"/>
      <c r="BG480" s="2"/>
    </row>
    <row r="481" spans="1:59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E481" s="49"/>
      <c r="BF481" s="2"/>
      <c r="BG481" s="2"/>
    </row>
    <row r="482" spans="1:59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E482" s="49"/>
      <c r="BF482" s="2"/>
      <c r="BG482" s="2"/>
    </row>
    <row r="483" spans="1:59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E483" s="49"/>
      <c r="BF483" s="2"/>
      <c r="BG483" s="2"/>
    </row>
    <row r="484" spans="1:59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E484" s="49"/>
      <c r="BF484" s="2"/>
      <c r="BG484" s="2"/>
    </row>
    <row r="485" spans="1:59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E485" s="49"/>
      <c r="BF485" s="2"/>
      <c r="BG485" s="2"/>
    </row>
    <row r="486" spans="1:59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E486" s="49"/>
      <c r="BF486" s="2"/>
      <c r="BG486" s="2"/>
    </row>
    <row r="487" spans="1:59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E487" s="49"/>
      <c r="BF487" s="2"/>
      <c r="BG487" s="2"/>
    </row>
    <row r="488" spans="1:59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E488" s="49"/>
      <c r="BF488" s="2"/>
      <c r="BG488" s="2"/>
    </row>
    <row r="489" spans="1:59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E489" s="49"/>
      <c r="BF489" s="2"/>
      <c r="BG489" s="2"/>
    </row>
    <row r="490" spans="1:59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E490" s="49"/>
      <c r="BF490" s="2"/>
      <c r="BG490" s="2"/>
    </row>
    <row r="491" spans="1:59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E491" s="49"/>
      <c r="BF491" s="2"/>
      <c r="BG491" s="2"/>
    </row>
    <row r="492" spans="1:59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E492" s="49"/>
      <c r="BF492" s="2"/>
      <c r="BG492" s="2"/>
    </row>
    <row r="493" spans="1:59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E493" s="49"/>
      <c r="BF493" s="2"/>
      <c r="BG493" s="2"/>
    </row>
    <row r="494" spans="1:59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E494" s="49"/>
      <c r="BF494" s="2"/>
      <c r="BG494" s="2"/>
    </row>
    <row r="495" spans="1:59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E495" s="49"/>
      <c r="BF495" s="2"/>
      <c r="BG495" s="2"/>
    </row>
    <row r="496" spans="1:59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E496" s="49"/>
      <c r="BF496" s="2"/>
      <c r="BG496" s="2"/>
    </row>
    <row r="497" spans="1:59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E497" s="49"/>
      <c r="BF497" s="2"/>
      <c r="BG497" s="2"/>
    </row>
    <row r="498" spans="1:59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E498" s="49"/>
      <c r="BF498" s="2"/>
      <c r="BG498" s="2"/>
    </row>
    <row r="499" spans="1:59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E499" s="49"/>
      <c r="BF499" s="2"/>
      <c r="BG499" s="2"/>
    </row>
    <row r="500" spans="1:59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E500" s="49"/>
      <c r="BF500" s="2"/>
      <c r="BG500" s="2"/>
    </row>
    <row r="501" spans="1:59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E501" s="49"/>
      <c r="BF501" s="2"/>
      <c r="BG501" s="2"/>
    </row>
    <row r="502" spans="1:59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E502" s="49"/>
      <c r="BF502" s="2"/>
      <c r="BG502" s="2"/>
    </row>
    <row r="503" spans="1:59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E503" s="49"/>
      <c r="BF503" s="2"/>
      <c r="BG503" s="2"/>
    </row>
    <row r="504" spans="1:59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E504" s="49"/>
      <c r="BF504" s="2"/>
      <c r="BG504" s="2"/>
    </row>
    <row r="505" spans="1:59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E505" s="49"/>
      <c r="BF505" s="2"/>
      <c r="BG505" s="2"/>
    </row>
    <row r="506" spans="1:59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E506" s="49"/>
      <c r="BF506" s="2"/>
      <c r="BG506" s="2"/>
    </row>
    <row r="507" spans="1:59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E507" s="49"/>
      <c r="BF507" s="2"/>
      <c r="BG507" s="2"/>
    </row>
    <row r="508" spans="1:59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E508" s="49"/>
      <c r="BF508" s="2"/>
      <c r="BG508" s="2"/>
    </row>
    <row r="509" spans="1:59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E509" s="49"/>
      <c r="BF509" s="2"/>
      <c r="BG509" s="2"/>
    </row>
    <row r="510" spans="1:59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E510" s="49"/>
      <c r="BF510" s="2"/>
      <c r="BG510" s="2"/>
    </row>
    <row r="511" spans="1:59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E511" s="49"/>
      <c r="BF511" s="2"/>
      <c r="BG511" s="2"/>
    </row>
    <row r="512" spans="1:59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E512" s="49"/>
      <c r="BF512" s="2"/>
      <c r="BG512" s="2"/>
    </row>
    <row r="513" spans="1:59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E513" s="49"/>
      <c r="BF513" s="2"/>
      <c r="BG513" s="2"/>
    </row>
    <row r="514" spans="1:59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E514" s="49"/>
      <c r="BF514" s="2"/>
      <c r="BG514" s="2"/>
    </row>
    <row r="515" spans="1:59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E515" s="49"/>
      <c r="BF515" s="2"/>
      <c r="BG515" s="2"/>
    </row>
    <row r="516" spans="1:59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E516" s="49"/>
      <c r="BF516" s="2"/>
      <c r="BG516" s="2"/>
    </row>
    <row r="517" spans="1:59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E517" s="49"/>
      <c r="BF517" s="2"/>
      <c r="BG517" s="2"/>
    </row>
    <row r="518" spans="1:59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E518" s="49"/>
      <c r="BF518" s="2"/>
      <c r="BG518" s="2"/>
    </row>
    <row r="519" spans="1:59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E519" s="49"/>
      <c r="BF519" s="2"/>
      <c r="BG519" s="2"/>
    </row>
    <row r="520" spans="1:59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E520" s="49"/>
      <c r="BF520" s="2"/>
      <c r="BG520" s="2"/>
    </row>
    <row r="521" spans="1:59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E521" s="49"/>
      <c r="BF521" s="2"/>
      <c r="BG521" s="2"/>
    </row>
    <row r="522" spans="1:59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E522" s="49"/>
      <c r="BF522" s="2"/>
      <c r="BG522" s="2"/>
    </row>
    <row r="523" spans="1:59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E523" s="49"/>
      <c r="BF523" s="2"/>
      <c r="BG523" s="2"/>
    </row>
    <row r="524" spans="1:59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E524" s="49"/>
      <c r="BF524" s="2"/>
      <c r="BG524" s="2"/>
    </row>
    <row r="525" spans="1:59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E525" s="49"/>
      <c r="BF525" s="2"/>
      <c r="BG525" s="2"/>
    </row>
    <row r="526" spans="1:59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E526" s="49"/>
      <c r="BF526" s="2"/>
      <c r="BG526" s="2"/>
    </row>
    <row r="527" spans="1:59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E527" s="49"/>
      <c r="BF527" s="2"/>
      <c r="BG527" s="2"/>
    </row>
    <row r="528" spans="1:59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E528" s="49"/>
      <c r="BF528" s="2"/>
      <c r="BG528" s="2"/>
    </row>
    <row r="529" spans="1:59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E529" s="49"/>
      <c r="BF529" s="2"/>
      <c r="BG529" s="2"/>
    </row>
    <row r="530" spans="1:59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E530" s="49"/>
      <c r="BF530" s="2"/>
      <c r="BG530" s="2"/>
    </row>
    <row r="531" spans="1:59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E531" s="49"/>
      <c r="BF531" s="2"/>
      <c r="BG531" s="2"/>
    </row>
    <row r="532" spans="1:59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E532" s="49"/>
      <c r="BF532" s="2"/>
      <c r="BG532" s="2"/>
    </row>
    <row r="533" spans="1:59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E533" s="49"/>
      <c r="BF533" s="2"/>
      <c r="BG533" s="2"/>
    </row>
    <row r="534" spans="1:59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E534" s="49"/>
      <c r="BF534" s="2"/>
      <c r="BG534" s="2"/>
    </row>
    <row r="535" spans="1:59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E535" s="49"/>
      <c r="BF535" s="2"/>
      <c r="BG535" s="2"/>
    </row>
    <row r="536" spans="1:59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E536" s="49"/>
      <c r="BF536" s="2"/>
      <c r="BG536" s="2"/>
    </row>
    <row r="537" spans="1:59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E537" s="49"/>
      <c r="BF537" s="2"/>
      <c r="BG537" s="2"/>
    </row>
    <row r="538" spans="1:59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E538" s="49"/>
      <c r="BF538" s="2"/>
      <c r="BG538" s="2"/>
    </row>
    <row r="539" spans="1:59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E539" s="49"/>
      <c r="BF539" s="2"/>
      <c r="BG539" s="2"/>
    </row>
    <row r="540" spans="1:59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E540" s="49"/>
      <c r="BF540" s="2"/>
      <c r="BG540" s="2"/>
    </row>
    <row r="541" spans="1:59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E541" s="49"/>
      <c r="BF541" s="2"/>
      <c r="BG541" s="2"/>
    </row>
    <row r="542" spans="1:59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E542" s="49"/>
      <c r="BF542" s="2"/>
      <c r="BG542" s="2"/>
    </row>
    <row r="543" spans="1:59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E543" s="49"/>
      <c r="BF543" s="2"/>
      <c r="BG543" s="2"/>
    </row>
    <row r="544" spans="1:59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E544" s="49"/>
      <c r="BF544" s="2"/>
      <c r="BG544" s="2"/>
    </row>
    <row r="545" spans="1:59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E545" s="49"/>
      <c r="BF545" s="2"/>
      <c r="BG545" s="2"/>
    </row>
    <row r="546" spans="1:59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E546" s="49"/>
      <c r="BF546" s="2"/>
      <c r="BG546" s="2"/>
    </row>
    <row r="547" spans="1:59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E547" s="49"/>
      <c r="BF547" s="2"/>
      <c r="BG547" s="2"/>
    </row>
    <row r="548" spans="1:59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E548" s="49"/>
      <c r="BF548" s="2"/>
      <c r="BG548" s="2"/>
    </row>
    <row r="549" spans="1:59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E549" s="49"/>
      <c r="BF549" s="2"/>
      <c r="BG549" s="2"/>
    </row>
    <row r="550" spans="1:59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E550" s="49"/>
      <c r="BF550" s="2"/>
      <c r="BG550" s="2"/>
    </row>
    <row r="551" spans="1:59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E551" s="49"/>
      <c r="BF551" s="2"/>
      <c r="BG551" s="2"/>
    </row>
    <row r="552" spans="1:59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E552" s="49"/>
      <c r="BF552" s="2"/>
      <c r="BG552" s="2"/>
    </row>
    <row r="553" spans="1:59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E553" s="49"/>
      <c r="BF553" s="2"/>
      <c r="BG553" s="2"/>
    </row>
    <row r="554" spans="1:59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E554" s="49"/>
      <c r="BF554" s="2"/>
      <c r="BG554" s="2"/>
    </row>
    <row r="555" spans="1:59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E555" s="49"/>
      <c r="BF555" s="2"/>
      <c r="BG555" s="2"/>
    </row>
    <row r="556" spans="1:59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E556" s="49"/>
      <c r="BF556" s="2"/>
      <c r="BG556" s="2"/>
    </row>
    <row r="557" spans="1:59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E557" s="49"/>
      <c r="BF557" s="2"/>
      <c r="BG557" s="2"/>
    </row>
    <row r="558" spans="1:59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E558" s="49"/>
      <c r="BF558" s="2"/>
      <c r="BG558" s="2"/>
    </row>
    <row r="559" spans="1:59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E559" s="49"/>
      <c r="BF559" s="2"/>
      <c r="BG559" s="2"/>
    </row>
    <row r="560" spans="1:59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E560" s="49"/>
      <c r="BF560" s="2"/>
      <c r="BG560" s="2"/>
    </row>
    <row r="561" spans="1:59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E561" s="49"/>
      <c r="BF561" s="2"/>
      <c r="BG561" s="2"/>
    </row>
    <row r="562" spans="1:59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E562" s="49"/>
      <c r="BF562" s="2"/>
      <c r="BG562" s="2"/>
    </row>
    <row r="563" spans="1:59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E563" s="49"/>
      <c r="BF563" s="2"/>
      <c r="BG563" s="2"/>
    </row>
    <row r="564" spans="1:59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E564" s="49"/>
      <c r="BF564" s="2"/>
      <c r="BG564" s="2"/>
    </row>
    <row r="565" spans="1:59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E565" s="49"/>
      <c r="BF565" s="2"/>
      <c r="BG565" s="2"/>
    </row>
    <row r="566" spans="1:59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E566" s="49"/>
      <c r="BF566" s="2"/>
      <c r="BG566" s="2"/>
    </row>
    <row r="567" spans="1:59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E567" s="49"/>
      <c r="BF567" s="2"/>
      <c r="BG567" s="2"/>
    </row>
    <row r="568" spans="1:59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E568" s="49"/>
      <c r="BF568" s="2"/>
      <c r="BG568" s="2"/>
    </row>
    <row r="569" spans="1:59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E569" s="49"/>
      <c r="BF569" s="2"/>
      <c r="BG569" s="2"/>
    </row>
    <row r="570" spans="1:59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E570" s="49"/>
      <c r="BF570" s="2"/>
      <c r="BG570" s="2"/>
    </row>
    <row r="571" spans="1:59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E571" s="49"/>
      <c r="BF571" s="2"/>
      <c r="BG571" s="2"/>
    </row>
    <row r="572" spans="1:59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E572" s="49"/>
      <c r="BF572" s="2"/>
      <c r="BG572" s="2"/>
    </row>
    <row r="573" spans="1:59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E573" s="49"/>
      <c r="BF573" s="2"/>
      <c r="BG573" s="2"/>
    </row>
    <row r="574" spans="1:59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E574" s="49"/>
      <c r="BF574" s="2"/>
      <c r="BG574" s="2"/>
    </row>
    <row r="575" spans="1:59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E575" s="49"/>
      <c r="BF575" s="2"/>
      <c r="BG575" s="2"/>
    </row>
    <row r="576" spans="1:59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E576" s="49"/>
      <c r="BF576" s="2"/>
      <c r="BG576" s="2"/>
    </row>
    <row r="577" spans="1:59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E577" s="49"/>
      <c r="BF577" s="2"/>
      <c r="BG577" s="2"/>
    </row>
    <row r="578" spans="1:59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E578" s="49"/>
      <c r="BF578" s="2"/>
      <c r="BG578" s="2"/>
    </row>
    <row r="579" spans="1:59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E579" s="49"/>
      <c r="BF579" s="2"/>
      <c r="BG579" s="2"/>
    </row>
    <row r="580" spans="1:59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E580" s="49"/>
      <c r="BF580" s="2"/>
      <c r="BG580" s="2"/>
    </row>
    <row r="581" spans="1:59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E581" s="49"/>
      <c r="BF581" s="2"/>
      <c r="BG581" s="2"/>
    </row>
    <row r="582" spans="1:59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E582" s="49"/>
      <c r="BF582" s="2"/>
      <c r="BG582" s="2"/>
    </row>
    <row r="583" spans="1:59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E583" s="49"/>
      <c r="BF583" s="2"/>
      <c r="BG583" s="2"/>
    </row>
    <row r="584" spans="1:59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E584" s="49"/>
      <c r="BF584" s="2"/>
      <c r="BG584" s="2"/>
    </row>
    <row r="585" spans="1:59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E585" s="49"/>
      <c r="BF585" s="2"/>
      <c r="BG585" s="2"/>
    </row>
    <row r="586" spans="1:59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E586" s="49"/>
      <c r="BF586" s="2"/>
      <c r="BG586" s="2"/>
    </row>
    <row r="587" spans="1:59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E587" s="49"/>
      <c r="BF587" s="2"/>
      <c r="BG587" s="2"/>
    </row>
    <row r="588" spans="1:59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E588" s="49"/>
      <c r="BF588" s="2"/>
      <c r="BG588" s="2"/>
    </row>
    <row r="589" spans="1:59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E589" s="49"/>
      <c r="BF589" s="2"/>
      <c r="BG589" s="2"/>
    </row>
    <row r="590" spans="1:59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E590" s="49"/>
      <c r="BF590" s="2"/>
      <c r="BG590" s="2"/>
    </row>
    <row r="591" spans="1:59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E591" s="49"/>
      <c r="BF591" s="2"/>
      <c r="BG591" s="2"/>
    </row>
    <row r="592" spans="1:59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E592" s="49"/>
      <c r="BF592" s="2"/>
      <c r="BG592" s="2"/>
    </row>
    <row r="593" spans="1:59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E593" s="49"/>
      <c r="BF593" s="2"/>
      <c r="BG593" s="2"/>
    </row>
    <row r="594" spans="1:59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E594" s="49"/>
      <c r="BF594" s="2"/>
      <c r="BG594" s="2"/>
    </row>
    <row r="595" spans="1:59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E595" s="49"/>
      <c r="BF595" s="2"/>
      <c r="BG595" s="2"/>
    </row>
    <row r="596" spans="1:59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E596" s="49"/>
      <c r="BF596" s="2"/>
      <c r="BG596" s="2"/>
    </row>
    <row r="597" spans="1:59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E597" s="49"/>
      <c r="BF597" s="2"/>
      <c r="BG597" s="2"/>
    </row>
    <row r="598" spans="1:59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E598" s="49"/>
      <c r="BF598" s="2"/>
      <c r="BG598" s="2"/>
    </row>
    <row r="599" spans="1:59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E599" s="49"/>
      <c r="BF599" s="2"/>
      <c r="BG599" s="2"/>
    </row>
    <row r="600" spans="1:59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E600" s="49"/>
      <c r="BF600" s="2"/>
      <c r="BG600" s="2"/>
    </row>
    <row r="601" spans="1:59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E601" s="49"/>
      <c r="BF601" s="2"/>
      <c r="BG601" s="2"/>
    </row>
    <row r="602" spans="1:59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E602" s="49"/>
      <c r="BF602" s="2"/>
      <c r="BG602" s="2"/>
    </row>
    <row r="603" spans="1:59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E603" s="49"/>
      <c r="BF603" s="2"/>
      <c r="BG603" s="2"/>
    </row>
    <row r="604" spans="1:59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E604" s="49"/>
      <c r="BF604" s="2"/>
      <c r="BG604" s="2"/>
    </row>
    <row r="605" spans="1:59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E605" s="49"/>
      <c r="BF605" s="2"/>
      <c r="BG605" s="2"/>
    </row>
    <row r="606" spans="1:59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E606" s="49"/>
      <c r="BF606" s="2"/>
      <c r="BG606" s="2"/>
    </row>
    <row r="607" spans="1:59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E607" s="49"/>
      <c r="BF607" s="2"/>
      <c r="BG607" s="2"/>
    </row>
    <row r="608" spans="1:59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E608" s="49"/>
      <c r="BF608" s="2"/>
      <c r="BG608" s="2"/>
    </row>
    <row r="609" spans="1:59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E609" s="49"/>
      <c r="BF609" s="2"/>
      <c r="BG609" s="2"/>
    </row>
    <row r="610" spans="1:59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E610" s="49"/>
      <c r="BF610" s="2"/>
      <c r="BG610" s="2"/>
    </row>
    <row r="611" spans="1:59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E611" s="49"/>
      <c r="BF611" s="2"/>
      <c r="BG611" s="2"/>
    </row>
    <row r="612" spans="1:59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E612" s="49"/>
      <c r="BF612" s="2"/>
      <c r="BG612" s="2"/>
    </row>
    <row r="613" spans="1:59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E613" s="49"/>
      <c r="BF613" s="2"/>
      <c r="BG613" s="2"/>
    </row>
    <row r="614" spans="1:59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E614" s="49"/>
      <c r="BF614" s="2"/>
      <c r="BG614" s="2"/>
    </row>
    <row r="615" spans="1:59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E615" s="49"/>
      <c r="BF615" s="2"/>
      <c r="BG615" s="2"/>
    </row>
    <row r="616" spans="1:59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E616" s="49"/>
      <c r="BF616" s="2"/>
      <c r="BG616" s="2"/>
    </row>
    <row r="617" spans="1:59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E617" s="49"/>
      <c r="BF617" s="2"/>
      <c r="BG617" s="2"/>
    </row>
    <row r="618" spans="1:59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E618" s="49"/>
      <c r="BF618" s="2"/>
      <c r="BG618" s="2"/>
    </row>
    <row r="619" spans="1:59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E619" s="49"/>
      <c r="BF619" s="2"/>
      <c r="BG619" s="2"/>
    </row>
    <row r="620" spans="1:59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E620" s="49"/>
      <c r="BF620" s="2"/>
      <c r="BG620" s="2"/>
    </row>
    <row r="621" spans="1:59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E621" s="49"/>
      <c r="BF621" s="2"/>
      <c r="BG621" s="2"/>
    </row>
    <row r="622" spans="1:59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E622" s="49"/>
      <c r="BF622" s="2"/>
      <c r="BG622" s="2"/>
    </row>
    <row r="623" spans="1:59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E623" s="49"/>
      <c r="BF623" s="2"/>
      <c r="BG623" s="2"/>
    </row>
    <row r="624" spans="1:59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E624" s="49"/>
      <c r="BF624" s="2"/>
      <c r="BG624" s="2"/>
    </row>
    <row r="625" spans="1:59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E625" s="49"/>
      <c r="BF625" s="2"/>
      <c r="BG625" s="2"/>
    </row>
    <row r="626" spans="1:59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E626" s="49"/>
      <c r="BF626" s="2"/>
      <c r="BG626" s="2"/>
    </row>
    <row r="627" spans="1:59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E627" s="49"/>
      <c r="BF627" s="2"/>
      <c r="BG627" s="2"/>
    </row>
    <row r="628" spans="1:59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E628" s="49"/>
      <c r="BF628" s="2"/>
      <c r="BG628" s="2"/>
    </row>
    <row r="629" spans="1:59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E629" s="49"/>
      <c r="BF629" s="2"/>
      <c r="BG629" s="2"/>
    </row>
    <row r="630" spans="1:59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E630" s="49"/>
      <c r="BF630" s="2"/>
      <c r="BG630" s="2"/>
    </row>
    <row r="631" spans="1:59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E631" s="49"/>
      <c r="BF631" s="2"/>
      <c r="BG631" s="2"/>
    </row>
    <row r="632" spans="1:59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E632" s="49"/>
      <c r="BF632" s="2"/>
      <c r="BG632" s="2"/>
    </row>
    <row r="633" spans="1:59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E633" s="49"/>
      <c r="BF633" s="2"/>
      <c r="BG633" s="2"/>
    </row>
    <row r="634" spans="1:59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E634" s="49"/>
      <c r="BF634" s="2"/>
      <c r="BG634" s="2"/>
    </row>
    <row r="635" spans="1:59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E635" s="49"/>
      <c r="BF635" s="2"/>
      <c r="BG635" s="2"/>
    </row>
    <row r="636" spans="1:59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E636" s="49"/>
      <c r="BF636" s="2"/>
      <c r="BG636" s="2"/>
    </row>
    <row r="637" spans="1:59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E637" s="49"/>
      <c r="BF637" s="2"/>
      <c r="BG637" s="2"/>
    </row>
    <row r="638" spans="1:59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E638" s="49"/>
      <c r="BF638" s="2"/>
      <c r="BG638" s="2"/>
    </row>
    <row r="639" spans="1:59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E639" s="49"/>
      <c r="BF639" s="2"/>
      <c r="BG639" s="2"/>
    </row>
    <row r="640" spans="1:59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E640" s="49"/>
      <c r="BF640" s="2"/>
      <c r="BG640" s="2"/>
    </row>
    <row r="641" spans="1:59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E641" s="49"/>
      <c r="BF641" s="2"/>
      <c r="BG641" s="2"/>
    </row>
    <row r="642" spans="1:59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E642" s="49"/>
      <c r="BF642" s="2"/>
      <c r="BG642" s="2"/>
    </row>
    <row r="643" spans="1:59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E643" s="49"/>
      <c r="BF643" s="2"/>
      <c r="BG643" s="2"/>
    </row>
    <row r="644" spans="1:59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E644" s="49"/>
      <c r="BF644" s="2"/>
      <c r="BG644" s="2"/>
    </row>
    <row r="645" spans="1:59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E645" s="49"/>
      <c r="BF645" s="2"/>
      <c r="BG645" s="2"/>
    </row>
    <row r="646" spans="1:59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E646" s="49"/>
      <c r="BF646" s="2"/>
      <c r="BG646" s="2"/>
    </row>
    <row r="647" spans="1:59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E647" s="49"/>
      <c r="BF647" s="2"/>
      <c r="BG647" s="2"/>
    </row>
    <row r="648" spans="1:59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E648" s="49"/>
      <c r="BF648" s="2"/>
      <c r="BG648" s="2"/>
    </row>
    <row r="649" spans="1:59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E649" s="49"/>
      <c r="BF649" s="2"/>
      <c r="BG649" s="2"/>
    </row>
    <row r="650" spans="1:59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E650" s="49"/>
      <c r="BF650" s="2"/>
      <c r="BG650" s="2"/>
    </row>
    <row r="651" spans="1:59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E651" s="49"/>
      <c r="BF651" s="2"/>
      <c r="BG651" s="2"/>
    </row>
    <row r="652" spans="1:59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E652" s="49"/>
      <c r="BF652" s="2"/>
      <c r="BG652" s="2"/>
    </row>
    <row r="653" spans="1:59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E653" s="49"/>
      <c r="BF653" s="2"/>
      <c r="BG653" s="2"/>
    </row>
    <row r="654" spans="1:59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E654" s="49"/>
      <c r="BF654" s="2"/>
      <c r="BG654" s="2"/>
    </row>
    <row r="655" spans="1:59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E655" s="49"/>
      <c r="BF655" s="2"/>
      <c r="BG655" s="2"/>
    </row>
    <row r="656" spans="1:59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E656" s="49"/>
      <c r="BF656" s="2"/>
      <c r="BG656" s="2"/>
    </row>
    <row r="657" spans="1:59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E657" s="49"/>
      <c r="BF657" s="2"/>
      <c r="BG657" s="2"/>
    </row>
    <row r="658" spans="1:59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E658" s="49"/>
      <c r="BF658" s="2"/>
      <c r="BG658" s="2"/>
    </row>
    <row r="659" spans="1:59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E659" s="49"/>
      <c r="BF659" s="2"/>
      <c r="BG659" s="2"/>
    </row>
    <row r="660" spans="1:59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E660" s="49"/>
      <c r="BF660" s="2"/>
      <c r="BG660" s="2"/>
    </row>
    <row r="661" spans="1:59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E661" s="49"/>
      <c r="BF661" s="2"/>
      <c r="BG661" s="2"/>
    </row>
    <row r="662" spans="1:59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E662" s="49"/>
      <c r="BF662" s="2"/>
      <c r="BG662" s="2"/>
    </row>
    <row r="663" spans="1:59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E663" s="49"/>
      <c r="BF663" s="2"/>
      <c r="BG663" s="2"/>
    </row>
    <row r="664" spans="1:59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E664" s="49"/>
      <c r="BF664" s="2"/>
      <c r="BG664" s="2"/>
    </row>
    <row r="665" spans="1:59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E665" s="49"/>
      <c r="BF665" s="2"/>
      <c r="BG665" s="2"/>
    </row>
    <row r="666" spans="1:59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E666" s="49"/>
      <c r="BF666" s="2"/>
      <c r="BG666" s="2"/>
    </row>
    <row r="667" spans="1:59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E667" s="49"/>
      <c r="BF667" s="2"/>
      <c r="BG667" s="2"/>
    </row>
    <row r="668" spans="1:59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E668" s="49"/>
      <c r="BF668" s="2"/>
      <c r="BG668" s="2"/>
    </row>
    <row r="669" spans="1:59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E669" s="49"/>
      <c r="BF669" s="2"/>
      <c r="BG669" s="2"/>
    </row>
    <row r="670" spans="1:59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E670" s="49"/>
      <c r="BF670" s="2"/>
      <c r="BG670" s="2"/>
    </row>
    <row r="671" spans="1:59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E671" s="49"/>
      <c r="BF671" s="2"/>
      <c r="BG671" s="2"/>
    </row>
    <row r="672" spans="1:59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E672" s="49"/>
      <c r="BF672" s="2"/>
      <c r="BG672" s="2"/>
    </row>
    <row r="673" spans="1:59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E673" s="49"/>
      <c r="BF673" s="2"/>
      <c r="BG673" s="2"/>
    </row>
    <row r="674" spans="1:59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E674" s="49"/>
      <c r="BF674" s="2"/>
      <c r="BG674" s="2"/>
    </row>
    <row r="675" spans="1:59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E675" s="49"/>
      <c r="BF675" s="2"/>
      <c r="BG675" s="2"/>
    </row>
    <row r="676" spans="1:59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E676" s="49"/>
      <c r="BF676" s="2"/>
      <c r="BG676" s="2"/>
    </row>
    <row r="677" spans="1:59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E677" s="49"/>
      <c r="BF677" s="2"/>
      <c r="BG677" s="2"/>
    </row>
    <row r="678" spans="1:59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E678" s="49"/>
      <c r="BF678" s="2"/>
      <c r="BG678" s="2"/>
    </row>
    <row r="679" spans="1:59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E679" s="49"/>
      <c r="BF679" s="2"/>
      <c r="BG679" s="2"/>
    </row>
    <row r="680" spans="1:59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E680" s="49"/>
      <c r="BF680" s="2"/>
      <c r="BG680" s="2"/>
    </row>
    <row r="681" spans="1:59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E681" s="49"/>
      <c r="BF681" s="2"/>
      <c r="BG681" s="2"/>
    </row>
    <row r="682" spans="1:59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E682" s="49"/>
      <c r="BF682" s="2"/>
      <c r="BG682" s="2"/>
    </row>
    <row r="683" spans="1:59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E683" s="49"/>
      <c r="BF683" s="2"/>
      <c r="BG683" s="2"/>
    </row>
    <row r="684" spans="1:59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E684" s="49"/>
      <c r="BF684" s="2"/>
      <c r="BG684" s="2"/>
    </row>
    <row r="685" spans="1:59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E685" s="49"/>
      <c r="BF685" s="2"/>
      <c r="BG685" s="2"/>
    </row>
    <row r="686" spans="1:59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E686" s="49"/>
      <c r="BF686" s="2"/>
      <c r="BG686" s="2"/>
    </row>
    <row r="687" spans="1:59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E687" s="49"/>
      <c r="BF687" s="2"/>
      <c r="BG687" s="2"/>
    </row>
    <row r="688" spans="1:59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E688" s="49"/>
      <c r="BF688" s="2"/>
      <c r="BG688" s="2"/>
    </row>
    <row r="689" spans="1:59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E689" s="49"/>
      <c r="BF689" s="2"/>
      <c r="BG689" s="2"/>
    </row>
    <row r="690" spans="1:59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E690" s="49"/>
      <c r="BF690" s="2"/>
      <c r="BG690" s="2"/>
    </row>
    <row r="691" spans="1:59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E691" s="49"/>
      <c r="BF691" s="2"/>
      <c r="BG691" s="2"/>
    </row>
    <row r="692" spans="1:59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E692" s="49"/>
      <c r="BF692" s="2"/>
      <c r="BG692" s="2"/>
    </row>
    <row r="693" spans="1:59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E693" s="49"/>
      <c r="BF693" s="2"/>
      <c r="BG693" s="2"/>
    </row>
    <row r="694" spans="1:59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E694" s="49"/>
      <c r="BF694" s="2"/>
      <c r="BG694" s="2"/>
    </row>
    <row r="695" spans="1:59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E695" s="49"/>
      <c r="BF695" s="2"/>
      <c r="BG695" s="2"/>
    </row>
    <row r="696" spans="1:59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E696" s="49"/>
      <c r="BF696" s="2"/>
      <c r="BG696" s="2"/>
    </row>
    <row r="697" spans="1:59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E697" s="49"/>
      <c r="BF697" s="2"/>
      <c r="BG697" s="2"/>
    </row>
    <row r="698" spans="1:59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E698" s="49"/>
      <c r="BF698" s="2"/>
      <c r="BG698" s="2"/>
    </row>
    <row r="699" spans="1:59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E699" s="49"/>
      <c r="BF699" s="2"/>
      <c r="BG699" s="2"/>
    </row>
    <row r="700" spans="1:59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E700" s="49"/>
      <c r="BF700" s="2"/>
      <c r="BG700" s="2"/>
    </row>
    <row r="701" spans="1:59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E701" s="49"/>
      <c r="BF701" s="2"/>
      <c r="BG701" s="2"/>
    </row>
    <row r="702" spans="1:59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E702" s="49"/>
      <c r="BF702" s="2"/>
      <c r="BG702" s="2"/>
    </row>
    <row r="703" spans="1:59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E703" s="49"/>
      <c r="BF703" s="2"/>
      <c r="BG703" s="2"/>
    </row>
    <row r="704" spans="1:59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E704" s="49"/>
      <c r="BF704" s="2"/>
      <c r="BG704" s="2"/>
    </row>
    <row r="705" spans="1:59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E705" s="49"/>
      <c r="BF705" s="2"/>
      <c r="BG705" s="2"/>
    </row>
    <row r="706" spans="1:59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E706" s="49"/>
      <c r="BF706" s="2"/>
      <c r="BG706" s="2"/>
    </row>
    <row r="707" spans="1:59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E707" s="49"/>
      <c r="BF707" s="2"/>
      <c r="BG707" s="2"/>
    </row>
    <row r="708" spans="1:59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E708" s="49"/>
      <c r="BF708" s="2"/>
      <c r="BG708" s="2"/>
    </row>
    <row r="709" spans="1:59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E709" s="49"/>
      <c r="BF709" s="2"/>
      <c r="BG709" s="2"/>
    </row>
    <row r="710" spans="1:59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E710" s="49"/>
      <c r="BF710" s="2"/>
      <c r="BG710" s="2"/>
    </row>
    <row r="711" spans="1:59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E711" s="49"/>
      <c r="BF711" s="2"/>
      <c r="BG711" s="2"/>
    </row>
    <row r="712" spans="1:59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E712" s="49"/>
      <c r="BF712" s="2"/>
      <c r="BG712" s="2"/>
    </row>
    <row r="713" spans="1:59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E713" s="49"/>
      <c r="BF713" s="2"/>
      <c r="BG713" s="2"/>
    </row>
    <row r="714" spans="1:59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E714" s="49"/>
      <c r="BF714" s="2"/>
      <c r="BG714" s="2"/>
    </row>
    <row r="715" spans="1:59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E715" s="49"/>
      <c r="BF715" s="2"/>
      <c r="BG715" s="2"/>
    </row>
    <row r="716" spans="1:59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E716" s="49"/>
      <c r="BF716" s="2"/>
      <c r="BG716" s="2"/>
    </row>
    <row r="717" spans="1:59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E717" s="49"/>
      <c r="BF717" s="2"/>
      <c r="BG717" s="2"/>
    </row>
    <row r="718" spans="1:59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E718" s="49"/>
      <c r="BF718" s="2"/>
      <c r="BG718" s="2"/>
    </row>
    <row r="719" spans="1:59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E719" s="49"/>
      <c r="BF719" s="2"/>
      <c r="BG719" s="2"/>
    </row>
    <row r="720" spans="1:59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E720" s="49"/>
      <c r="BF720" s="2"/>
      <c r="BG720" s="2"/>
    </row>
    <row r="721" spans="1:59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E721" s="49"/>
      <c r="BF721" s="2"/>
      <c r="BG721" s="2"/>
    </row>
    <row r="722" spans="1:59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E722" s="49"/>
      <c r="BF722" s="2"/>
      <c r="BG722" s="2"/>
    </row>
    <row r="723" spans="1:59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E723" s="49"/>
      <c r="BF723" s="2"/>
      <c r="BG723" s="2"/>
    </row>
    <row r="724" spans="1:59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E724" s="49"/>
      <c r="BF724" s="2"/>
      <c r="BG724" s="2"/>
    </row>
    <row r="725" spans="1:59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E725" s="49"/>
      <c r="BF725" s="2"/>
      <c r="BG725" s="2"/>
    </row>
    <row r="726" spans="1:59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E726" s="49"/>
      <c r="BF726" s="2"/>
      <c r="BG726" s="2"/>
    </row>
    <row r="727" spans="1:59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E727" s="49"/>
      <c r="BF727" s="2"/>
      <c r="BG727" s="2"/>
    </row>
    <row r="728" spans="1:59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E728" s="49"/>
      <c r="BF728" s="2"/>
      <c r="BG728" s="2"/>
    </row>
    <row r="729" spans="1:59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E729" s="49"/>
      <c r="BF729" s="2"/>
      <c r="BG729" s="2"/>
    </row>
    <row r="730" spans="1:59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E730" s="49"/>
      <c r="BF730" s="2"/>
      <c r="BG730" s="2"/>
    </row>
    <row r="731" spans="1:59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E731" s="49"/>
      <c r="BF731" s="2"/>
      <c r="BG731" s="2"/>
    </row>
    <row r="732" spans="1:59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E732" s="49"/>
      <c r="BF732" s="2"/>
      <c r="BG732" s="2"/>
    </row>
    <row r="733" spans="1:59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E733" s="49"/>
      <c r="BF733" s="2"/>
      <c r="BG733" s="2"/>
    </row>
    <row r="734" spans="1:59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E734" s="49"/>
      <c r="BF734" s="2"/>
      <c r="BG734" s="2"/>
    </row>
    <row r="735" spans="1:59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E735" s="49"/>
      <c r="BF735" s="2"/>
      <c r="BG735" s="2"/>
    </row>
    <row r="736" spans="1:59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E736" s="49"/>
      <c r="BF736" s="2"/>
      <c r="BG736" s="2"/>
    </row>
    <row r="737" spans="1:59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E737" s="49"/>
      <c r="BF737" s="2"/>
      <c r="BG737" s="2"/>
    </row>
    <row r="738" spans="1:59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E738" s="49"/>
      <c r="BF738" s="2"/>
      <c r="BG738" s="2"/>
    </row>
    <row r="739" spans="1:59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E739" s="49"/>
      <c r="BF739" s="2"/>
      <c r="BG739" s="2"/>
    </row>
    <row r="740" spans="1:59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E740" s="49"/>
      <c r="BF740" s="2"/>
      <c r="BG740" s="2"/>
    </row>
    <row r="741" spans="1:59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E741" s="49"/>
      <c r="BF741" s="2"/>
      <c r="BG741" s="2"/>
    </row>
    <row r="742" spans="1:59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E742" s="49"/>
      <c r="BF742" s="2"/>
      <c r="BG742" s="2"/>
    </row>
    <row r="743" spans="1:59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E743" s="49"/>
      <c r="BF743" s="2"/>
      <c r="BG743" s="2"/>
    </row>
    <row r="744" spans="1:59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E744" s="49"/>
      <c r="BF744" s="2"/>
      <c r="BG744" s="2"/>
    </row>
    <row r="745" spans="1:59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E745" s="49"/>
      <c r="BF745" s="2"/>
      <c r="BG745" s="2"/>
    </row>
    <row r="746" spans="1:59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E746" s="49"/>
      <c r="BF746" s="2"/>
      <c r="BG746" s="2"/>
    </row>
    <row r="747" spans="1:59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E747" s="49"/>
      <c r="BF747" s="2"/>
      <c r="BG747" s="2"/>
    </row>
    <row r="748" spans="1:59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E748" s="49"/>
      <c r="BF748" s="2"/>
      <c r="BG748" s="2"/>
    </row>
    <row r="749" spans="1:59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E749" s="49"/>
      <c r="BF749" s="2"/>
      <c r="BG749" s="2"/>
    </row>
    <row r="750" spans="1:59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E750" s="49"/>
      <c r="BF750" s="2"/>
      <c r="BG750" s="2"/>
    </row>
    <row r="751" spans="1:59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E751" s="49"/>
      <c r="BF751" s="2"/>
      <c r="BG751" s="2"/>
    </row>
    <row r="752" spans="1:59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E752" s="49"/>
      <c r="BF752" s="2"/>
      <c r="BG752" s="2"/>
    </row>
    <row r="753" spans="1:59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E753" s="49"/>
      <c r="BF753" s="2"/>
      <c r="BG753" s="2"/>
    </row>
    <row r="754" spans="1:59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E754" s="49"/>
      <c r="BF754" s="2"/>
      <c r="BG754" s="2"/>
    </row>
    <row r="755" spans="1:59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E755" s="49"/>
      <c r="BF755" s="2"/>
      <c r="BG755" s="2"/>
    </row>
    <row r="756" spans="1:59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E756" s="49"/>
      <c r="BF756" s="2"/>
      <c r="BG756" s="2"/>
    </row>
    <row r="757" spans="1:59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E757" s="49"/>
      <c r="BF757" s="2"/>
      <c r="BG757" s="2"/>
    </row>
    <row r="758" spans="1:59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E758" s="49"/>
      <c r="BF758" s="2"/>
      <c r="BG758" s="2"/>
    </row>
    <row r="759" spans="1:59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E759" s="49"/>
      <c r="BF759" s="2"/>
      <c r="BG759" s="2"/>
    </row>
    <row r="760" spans="1:59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E760" s="49"/>
      <c r="BF760" s="2"/>
      <c r="BG760" s="2"/>
    </row>
    <row r="761" spans="1:59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E761" s="49"/>
      <c r="BF761" s="2"/>
      <c r="BG761" s="2"/>
    </row>
    <row r="762" spans="1:59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E762" s="49"/>
      <c r="BF762" s="2"/>
      <c r="BG762" s="2"/>
    </row>
  </sheetData>
  <mergeCells count="58">
    <mergeCell ref="J116:J117"/>
    <mergeCell ref="K116:K117"/>
    <mergeCell ref="D116:D117"/>
    <mergeCell ref="E116:E117"/>
    <mergeCell ref="F116:F117"/>
    <mergeCell ref="G116:G117"/>
    <mergeCell ref="H116:H117"/>
    <mergeCell ref="I116:I117"/>
    <mergeCell ref="K110:K112"/>
    <mergeCell ref="D113:D115"/>
    <mergeCell ref="E113:E115"/>
    <mergeCell ref="F113:F115"/>
    <mergeCell ref="G113:G115"/>
    <mergeCell ref="H113:H115"/>
    <mergeCell ref="I113:I115"/>
    <mergeCell ref="J113:J115"/>
    <mergeCell ref="K113:K115"/>
    <mergeCell ref="D98:F98"/>
    <mergeCell ref="G98:I98"/>
    <mergeCell ref="J98:K98"/>
    <mergeCell ref="D110:D112"/>
    <mergeCell ref="E110:E112"/>
    <mergeCell ref="F110:F112"/>
    <mergeCell ref="G110:G112"/>
    <mergeCell ref="H110:H112"/>
    <mergeCell ref="I110:I112"/>
    <mergeCell ref="J110:J112"/>
    <mergeCell ref="D96:F96"/>
    <mergeCell ref="G96:I96"/>
    <mergeCell ref="J96:K96"/>
    <mergeCell ref="D97:F97"/>
    <mergeCell ref="G97:I97"/>
    <mergeCell ref="J97:K97"/>
    <mergeCell ref="D94:F94"/>
    <mergeCell ref="G94:I94"/>
    <mergeCell ref="J94:K94"/>
    <mergeCell ref="D95:F95"/>
    <mergeCell ref="G95:I95"/>
    <mergeCell ref="J95:K95"/>
    <mergeCell ref="D92:F92"/>
    <mergeCell ref="G92:I92"/>
    <mergeCell ref="J92:K92"/>
    <mergeCell ref="D93:F93"/>
    <mergeCell ref="G93:I93"/>
    <mergeCell ref="J93:K93"/>
    <mergeCell ref="A66:A84"/>
    <mergeCell ref="D90:F90"/>
    <mergeCell ref="G90:I90"/>
    <mergeCell ref="J90:K90"/>
    <mergeCell ref="D91:F91"/>
    <mergeCell ref="G91:I91"/>
    <mergeCell ref="J91:K91"/>
    <mergeCell ref="BE1:BG1"/>
    <mergeCell ref="A18:A26"/>
    <mergeCell ref="A27:A39"/>
    <mergeCell ref="A40:A47"/>
    <mergeCell ref="A48:A56"/>
    <mergeCell ref="A57:A65"/>
  </mergeCells>
  <conditionalFormatting sqref="E27:F47 D48:D66 F48:F65 D67:E84 D18:E26">
    <cfRule type="cellIs" dxfId="185" priority="185" operator="lessThan">
      <formula>0</formula>
    </cfRule>
    <cfRule type="cellIs" dxfId="184" priority="186" operator="greaterThan">
      <formula>3</formula>
    </cfRule>
  </conditionalFormatting>
  <conditionalFormatting sqref="J18:J26 J48:J80">
    <cfRule type="cellIs" dxfId="183" priority="183" operator="lessThan">
      <formula>0</formula>
    </cfRule>
    <cfRule type="cellIs" dxfId="182" priority="184" operator="greaterThan">
      <formula>3</formula>
    </cfRule>
  </conditionalFormatting>
  <conditionalFormatting sqref="Q27:R47 P18:Q26 P67:Q80 P48:P66 R48:R65">
    <cfRule type="cellIs" dxfId="181" priority="181" operator="lessThan">
      <formula>0</formula>
    </cfRule>
    <cfRule type="cellIs" dxfId="180" priority="182" operator="greaterThan">
      <formula>3</formula>
    </cfRule>
  </conditionalFormatting>
  <conditionalFormatting sqref="S67:T80 S48:S66 T27:U47 S18:T26 U48:U65">
    <cfRule type="cellIs" dxfId="179" priority="179" operator="lessThan">
      <formula>0</formula>
    </cfRule>
    <cfRule type="cellIs" dxfId="178" priority="180" operator="greaterThan">
      <formula>3</formula>
    </cfRule>
  </conditionalFormatting>
  <conditionalFormatting sqref="V18:W26 V67:W84 V48:V66 W27:X47 X48:X65">
    <cfRule type="cellIs" dxfId="177" priority="177" operator="lessThan">
      <formula>0</formula>
    </cfRule>
    <cfRule type="cellIs" dxfId="176" priority="178" operator="greaterThan">
      <formula>3</formula>
    </cfRule>
  </conditionalFormatting>
  <conditionalFormatting sqref="Y18:AA26 Z27:AA47 Y67:Z84 Y48:Y66 AA48:AA65">
    <cfRule type="cellIs" dxfId="175" priority="175" operator="lessThan">
      <formula>0</formula>
    </cfRule>
    <cfRule type="cellIs" dxfId="174" priority="176" operator="greaterThan">
      <formula>3</formula>
    </cfRule>
  </conditionalFormatting>
  <conditionalFormatting sqref="AB67:AD84 AB18:AD47 AB48:AB66 AD48:AD65">
    <cfRule type="cellIs" dxfId="173" priority="173" operator="lessThan">
      <formula>0</formula>
    </cfRule>
    <cfRule type="cellIs" dxfId="172" priority="174" operator="greaterThan">
      <formula>3</formula>
    </cfRule>
  </conditionalFormatting>
  <conditionalFormatting sqref="AE18:AG65 AE67:AG84 AE66">
    <cfRule type="cellIs" dxfId="171" priority="171" operator="lessThan">
      <formula>0</formula>
    </cfRule>
    <cfRule type="cellIs" dxfId="170" priority="172" operator="greaterThan">
      <formula>3</formula>
    </cfRule>
  </conditionalFormatting>
  <conditionalFormatting sqref="AH18:AJ65 AH67:AJ84 AH66">
    <cfRule type="cellIs" dxfId="169" priority="169" operator="lessThan">
      <formula>0</formula>
    </cfRule>
    <cfRule type="cellIs" dxfId="168" priority="170" operator="greaterThan">
      <formula>3</formula>
    </cfRule>
  </conditionalFormatting>
  <conditionalFormatting sqref="AK18:AM65 AK67:AM84 AK66">
    <cfRule type="cellIs" dxfId="167" priority="167" operator="lessThan">
      <formula>0</formula>
    </cfRule>
    <cfRule type="cellIs" dxfId="166" priority="168" operator="greaterThan">
      <formula>3</formula>
    </cfRule>
  </conditionalFormatting>
  <conditionalFormatting sqref="AN18:AP65 AN67:AP84 AN66">
    <cfRule type="cellIs" dxfId="165" priority="165" operator="lessThan">
      <formula>0</formula>
    </cfRule>
    <cfRule type="cellIs" dxfId="164" priority="166" operator="greaterThan">
      <formula>3</formula>
    </cfRule>
  </conditionalFormatting>
  <conditionalFormatting sqref="AQ18:AS65 AS67:AS84">
    <cfRule type="cellIs" dxfId="163" priority="163" operator="lessThan">
      <formula>0</formula>
    </cfRule>
    <cfRule type="cellIs" dxfId="162" priority="164" operator="greaterThan">
      <formula>3</formula>
    </cfRule>
  </conditionalFormatting>
  <conditionalFormatting sqref="AT18:AV65 AV67:AV84">
    <cfRule type="cellIs" dxfId="161" priority="161" operator="lessThan">
      <formula>0</formula>
    </cfRule>
    <cfRule type="cellIs" dxfId="160" priority="162" operator="greaterThan">
      <formula>3</formula>
    </cfRule>
  </conditionalFormatting>
  <conditionalFormatting sqref="AW18:AY65 AY67:AY84">
    <cfRule type="cellIs" dxfId="159" priority="159" operator="lessThan">
      <formula>0</formula>
    </cfRule>
    <cfRule type="cellIs" dxfId="158" priority="160" operator="greaterThan">
      <formula>3</formula>
    </cfRule>
  </conditionalFormatting>
  <conditionalFormatting sqref="AZ18:BB65 BB67:BB84">
    <cfRule type="cellIs" dxfId="157" priority="157" operator="lessThan">
      <formula>0</formula>
    </cfRule>
    <cfRule type="cellIs" dxfId="156" priority="158" operator="greaterThan">
      <formula>3</formula>
    </cfRule>
  </conditionalFormatting>
  <conditionalFormatting sqref="BC18:BC84">
    <cfRule type="cellIs" dxfId="155" priority="155" operator="lessThan">
      <formula>0</formula>
    </cfRule>
    <cfRule type="cellIs" dxfId="154" priority="156" operator="greaterThan">
      <formula>3</formula>
    </cfRule>
  </conditionalFormatting>
  <conditionalFormatting sqref="G48:G65 G66:H80 G18:H26 H27:I47 I48:I65">
    <cfRule type="cellIs" dxfId="153" priority="153" operator="lessThan">
      <formula>0</formula>
    </cfRule>
    <cfRule type="cellIs" dxfId="152" priority="154" operator="greaterThan">
      <formula>3</formula>
    </cfRule>
  </conditionalFormatting>
  <conditionalFormatting sqref="E66">
    <cfRule type="cellIs" dxfId="151" priority="151" operator="lessThan">
      <formula>0</formula>
    </cfRule>
    <cfRule type="cellIs" dxfId="150" priority="152" operator="greaterThan">
      <formula>3</formula>
    </cfRule>
  </conditionalFormatting>
  <conditionalFormatting sqref="AD66">
    <cfRule type="cellIs" dxfId="149" priority="149" operator="lessThan">
      <formula>0</formula>
    </cfRule>
    <cfRule type="cellIs" dxfId="148" priority="150" operator="greaterThan">
      <formula>3</formula>
    </cfRule>
  </conditionalFormatting>
  <conditionalFormatting sqref="AG66">
    <cfRule type="cellIs" dxfId="147" priority="147" operator="lessThan">
      <formula>0</formula>
    </cfRule>
    <cfRule type="cellIs" dxfId="146" priority="148" operator="greaterThan">
      <formula>3</formula>
    </cfRule>
  </conditionalFormatting>
  <conditionalFormatting sqref="AJ66">
    <cfRule type="cellIs" dxfId="145" priority="145" operator="lessThan">
      <formula>0</formula>
    </cfRule>
    <cfRule type="cellIs" dxfId="144" priority="146" operator="greaterThan">
      <formula>3</formula>
    </cfRule>
  </conditionalFormatting>
  <conditionalFormatting sqref="AM66">
    <cfRule type="cellIs" dxfId="143" priority="143" operator="lessThan">
      <formula>0</formula>
    </cfRule>
    <cfRule type="cellIs" dxfId="142" priority="144" operator="greaterThan">
      <formula>3</formula>
    </cfRule>
  </conditionalFormatting>
  <conditionalFormatting sqref="AP66">
    <cfRule type="cellIs" dxfId="141" priority="141" operator="lessThan">
      <formula>0</formula>
    </cfRule>
    <cfRule type="cellIs" dxfId="140" priority="142" operator="greaterThan">
      <formula>3</formula>
    </cfRule>
  </conditionalFormatting>
  <conditionalFormatting sqref="AS66">
    <cfRule type="cellIs" dxfId="139" priority="139" operator="lessThan">
      <formula>0</formula>
    </cfRule>
    <cfRule type="cellIs" dxfId="138" priority="140" operator="greaterThan">
      <formula>3</formula>
    </cfRule>
  </conditionalFormatting>
  <conditionalFormatting sqref="AV66">
    <cfRule type="cellIs" dxfId="137" priority="137" operator="lessThan">
      <formula>0</formula>
    </cfRule>
    <cfRule type="cellIs" dxfId="136" priority="138" operator="greaterThan">
      <formula>3</formula>
    </cfRule>
  </conditionalFormatting>
  <conditionalFormatting sqref="AY66">
    <cfRule type="cellIs" dxfId="135" priority="135" operator="lessThan">
      <formula>0</formula>
    </cfRule>
    <cfRule type="cellIs" dxfId="134" priority="136" operator="greaterThan">
      <formula>3</formula>
    </cfRule>
  </conditionalFormatting>
  <conditionalFormatting sqref="BB66">
    <cfRule type="cellIs" dxfId="133" priority="133" operator="lessThan">
      <formula>0</formula>
    </cfRule>
    <cfRule type="cellIs" dxfId="132" priority="134" operator="greaterThan">
      <formula>3</formula>
    </cfRule>
  </conditionalFormatting>
  <conditionalFormatting sqref="Q66">
    <cfRule type="cellIs" dxfId="131" priority="131" operator="lessThan">
      <formula>0</formula>
    </cfRule>
    <cfRule type="cellIs" dxfId="130" priority="132" operator="greaterThan">
      <formula>3</formula>
    </cfRule>
  </conditionalFormatting>
  <conditionalFormatting sqref="T66">
    <cfRule type="cellIs" dxfId="129" priority="129" operator="lessThan">
      <formula>0</formula>
    </cfRule>
    <cfRule type="cellIs" dxfId="128" priority="130" operator="greaterThan">
      <formula>3</formula>
    </cfRule>
  </conditionalFormatting>
  <conditionalFormatting sqref="W66">
    <cfRule type="cellIs" dxfId="127" priority="127" operator="lessThan">
      <formula>0</formula>
    </cfRule>
    <cfRule type="cellIs" dxfId="126" priority="128" operator="greaterThan">
      <formula>3</formula>
    </cfRule>
  </conditionalFormatting>
  <conditionalFormatting sqref="Z66">
    <cfRule type="cellIs" dxfId="125" priority="125" operator="lessThan">
      <formula>0</formula>
    </cfRule>
    <cfRule type="cellIs" dxfId="124" priority="126" operator="greaterThan">
      <formula>3</formula>
    </cfRule>
  </conditionalFormatting>
  <conditionalFormatting sqref="AC66">
    <cfRule type="cellIs" dxfId="123" priority="123" operator="lessThan">
      <formula>0</formula>
    </cfRule>
    <cfRule type="cellIs" dxfId="122" priority="124" operator="greaterThan">
      <formula>3</formula>
    </cfRule>
  </conditionalFormatting>
  <conditionalFormatting sqref="AF66">
    <cfRule type="cellIs" dxfId="121" priority="121" operator="lessThan">
      <formula>0</formula>
    </cfRule>
    <cfRule type="cellIs" dxfId="120" priority="122" operator="greaterThan">
      <formula>3</formula>
    </cfRule>
  </conditionalFormatting>
  <conditionalFormatting sqref="AI66">
    <cfRule type="cellIs" dxfId="119" priority="119" operator="lessThan">
      <formula>0</formula>
    </cfRule>
    <cfRule type="cellIs" dxfId="118" priority="120" operator="greaterThan">
      <formula>3</formula>
    </cfRule>
  </conditionalFormatting>
  <conditionalFormatting sqref="AL66">
    <cfRule type="cellIs" dxfId="117" priority="117" operator="lessThan">
      <formula>0</formula>
    </cfRule>
    <cfRule type="cellIs" dxfId="116" priority="118" operator="greaterThan">
      <formula>3</formula>
    </cfRule>
  </conditionalFormatting>
  <conditionalFormatting sqref="AO66">
    <cfRule type="cellIs" dxfId="115" priority="115" operator="lessThan">
      <formula>0</formula>
    </cfRule>
    <cfRule type="cellIs" dxfId="114" priority="116" operator="greaterThan">
      <formula>3</formula>
    </cfRule>
  </conditionalFormatting>
  <conditionalFormatting sqref="K27:L47 L48:L65 K67:K80 K18:K26">
    <cfRule type="cellIs" dxfId="113" priority="113" operator="lessThan">
      <formula>0</formula>
    </cfRule>
    <cfRule type="cellIs" dxfId="112" priority="114" operator="greaterThan">
      <formula>3</formula>
    </cfRule>
  </conditionalFormatting>
  <conditionalFormatting sqref="M48:M65 M66:N80 M18:N26 N27:O47 O48:O65">
    <cfRule type="cellIs" dxfId="111" priority="111" operator="lessThan">
      <formula>0</formula>
    </cfRule>
    <cfRule type="cellIs" dxfId="110" priority="112" operator="greaterThan">
      <formula>3</formula>
    </cfRule>
  </conditionalFormatting>
  <conditionalFormatting sqref="K66">
    <cfRule type="cellIs" dxfId="109" priority="109" operator="lessThan">
      <formula>0</formula>
    </cfRule>
    <cfRule type="cellIs" dxfId="108" priority="110" operator="greaterThan">
      <formula>3</formula>
    </cfRule>
  </conditionalFormatting>
  <conditionalFormatting sqref="G82:H84">
    <cfRule type="cellIs" dxfId="107" priority="107" operator="lessThan">
      <formula>0</formula>
    </cfRule>
    <cfRule type="cellIs" dxfId="106" priority="108" operator="greaterThan">
      <formula>3</formula>
    </cfRule>
  </conditionalFormatting>
  <conditionalFormatting sqref="G81:H81">
    <cfRule type="cellIs" dxfId="105" priority="105" operator="lessThan">
      <formula>0</formula>
    </cfRule>
    <cfRule type="cellIs" dxfId="104" priority="106" operator="greaterThan">
      <formula>3</formula>
    </cfRule>
  </conditionalFormatting>
  <conditionalFormatting sqref="J81:K84">
    <cfRule type="cellIs" dxfId="103" priority="103" operator="lessThan">
      <formula>0</formula>
    </cfRule>
    <cfRule type="cellIs" dxfId="102" priority="104" operator="greaterThan">
      <formula>3</formula>
    </cfRule>
  </conditionalFormatting>
  <conditionalFormatting sqref="M81:N84">
    <cfRule type="cellIs" dxfId="101" priority="101" operator="lessThan">
      <formula>0</formula>
    </cfRule>
    <cfRule type="cellIs" dxfId="100" priority="102" operator="greaterThan">
      <formula>3</formula>
    </cfRule>
  </conditionalFormatting>
  <conditionalFormatting sqref="P81:Q84">
    <cfRule type="cellIs" dxfId="99" priority="99" operator="lessThan">
      <formula>0</formula>
    </cfRule>
    <cfRule type="cellIs" dxfId="98" priority="100" operator="greaterThan">
      <formula>3</formula>
    </cfRule>
  </conditionalFormatting>
  <conditionalFormatting sqref="S81:T84">
    <cfRule type="cellIs" dxfId="97" priority="97" operator="lessThan">
      <formula>0</formula>
    </cfRule>
    <cfRule type="cellIs" dxfId="96" priority="98" operator="greaterThan">
      <formula>3</formula>
    </cfRule>
  </conditionalFormatting>
  <conditionalFormatting sqref="BA66">
    <cfRule type="cellIs" dxfId="95" priority="81" operator="lessThan">
      <formula>0</formula>
    </cfRule>
    <cfRule type="cellIs" dxfId="94" priority="82" operator="greaterThan">
      <formula>3</formula>
    </cfRule>
  </conditionalFormatting>
  <conditionalFormatting sqref="AZ67:BA84 AZ66">
    <cfRule type="cellIs" dxfId="93" priority="83" operator="lessThan">
      <formula>0</formula>
    </cfRule>
    <cfRule type="cellIs" dxfId="92" priority="84" operator="greaterThan">
      <formula>3</formula>
    </cfRule>
  </conditionalFormatting>
  <conditionalFormatting sqref="AQ67:AR84 AQ66">
    <cfRule type="cellIs" dxfId="91" priority="95" operator="lessThan">
      <formula>0</formula>
    </cfRule>
    <cfRule type="cellIs" dxfId="90" priority="96" operator="greaterThan">
      <formula>3</formula>
    </cfRule>
  </conditionalFormatting>
  <conditionalFormatting sqref="AR66">
    <cfRule type="cellIs" dxfId="89" priority="93" operator="lessThan">
      <formula>0</formula>
    </cfRule>
    <cfRule type="cellIs" dxfId="88" priority="94" operator="greaterThan">
      <formula>3</formula>
    </cfRule>
  </conditionalFormatting>
  <conditionalFormatting sqref="AT67:AU84 AT66">
    <cfRule type="cellIs" dxfId="87" priority="91" operator="lessThan">
      <formula>0</formula>
    </cfRule>
    <cfRule type="cellIs" dxfId="86" priority="92" operator="greaterThan">
      <formula>3</formula>
    </cfRule>
  </conditionalFormatting>
  <conditionalFormatting sqref="AU66">
    <cfRule type="cellIs" dxfId="85" priority="89" operator="lessThan">
      <formula>0</formula>
    </cfRule>
    <cfRule type="cellIs" dxfId="84" priority="90" operator="greaterThan">
      <formula>3</formula>
    </cfRule>
  </conditionalFormatting>
  <conditionalFormatting sqref="AW67:AX84 AW66">
    <cfRule type="cellIs" dxfId="83" priority="87" operator="lessThan">
      <formula>0</formula>
    </cfRule>
    <cfRule type="cellIs" dxfId="82" priority="88" operator="greaterThan">
      <formula>3</formula>
    </cfRule>
  </conditionalFormatting>
  <conditionalFormatting sqref="AX66">
    <cfRule type="cellIs" dxfId="81" priority="85" operator="lessThan">
      <formula>0</formula>
    </cfRule>
    <cfRule type="cellIs" dxfId="80" priority="86" operator="greaterThan">
      <formula>3</formula>
    </cfRule>
  </conditionalFormatting>
  <conditionalFormatting sqref="AC48:AC65">
    <cfRule type="cellIs" dxfId="79" priority="79" operator="lessThan">
      <formula>0</formula>
    </cfRule>
    <cfRule type="cellIs" dxfId="78" priority="80" operator="greaterThan">
      <formula>3</formula>
    </cfRule>
  </conditionalFormatting>
  <conditionalFormatting sqref="AA67:AA84">
    <cfRule type="cellIs" dxfId="77" priority="77" operator="lessThan">
      <formula>0</formula>
    </cfRule>
    <cfRule type="cellIs" dxfId="76" priority="78" operator="greaterThan">
      <formula>3</formula>
    </cfRule>
  </conditionalFormatting>
  <conditionalFormatting sqref="AA66">
    <cfRule type="cellIs" dxfId="75" priority="75" operator="lessThan">
      <formula>0</formula>
    </cfRule>
    <cfRule type="cellIs" dxfId="74" priority="76" operator="greaterThan">
      <formula>3</formula>
    </cfRule>
  </conditionalFormatting>
  <conditionalFormatting sqref="F18:F26">
    <cfRule type="cellIs" dxfId="73" priority="73" operator="lessThan">
      <formula>0</formula>
    </cfRule>
    <cfRule type="cellIs" dxfId="72" priority="74" operator="greaterThan">
      <formula>3</formula>
    </cfRule>
  </conditionalFormatting>
  <conditionalFormatting sqref="U18:U26">
    <cfRule type="cellIs" dxfId="71" priority="71" operator="lessThan">
      <formula>0</formula>
    </cfRule>
    <cfRule type="cellIs" dxfId="70" priority="72" operator="greaterThan">
      <formula>3</formula>
    </cfRule>
  </conditionalFormatting>
  <conditionalFormatting sqref="X18:X26">
    <cfRule type="cellIs" dxfId="69" priority="69" operator="lessThan">
      <formula>0</formula>
    </cfRule>
    <cfRule type="cellIs" dxfId="68" priority="70" operator="greaterThan">
      <formula>3</formula>
    </cfRule>
  </conditionalFormatting>
  <conditionalFormatting sqref="D27:D47">
    <cfRule type="cellIs" dxfId="67" priority="67" operator="lessThan">
      <formula>0</formula>
    </cfRule>
    <cfRule type="cellIs" dxfId="66" priority="68" operator="greaterThan">
      <formula>3</formula>
    </cfRule>
  </conditionalFormatting>
  <conditionalFormatting sqref="E48:E65">
    <cfRule type="cellIs" dxfId="65" priority="65" operator="lessThan">
      <formula>0</formula>
    </cfRule>
    <cfRule type="cellIs" dxfId="64" priority="66" operator="greaterThan">
      <formula>3</formula>
    </cfRule>
  </conditionalFormatting>
  <conditionalFormatting sqref="Z48:Z65">
    <cfRule type="cellIs" dxfId="63" priority="63" operator="lessThan">
      <formula>0</formula>
    </cfRule>
    <cfRule type="cellIs" dxfId="62" priority="64" operator="greaterThan">
      <formula>3</formula>
    </cfRule>
  </conditionalFormatting>
  <conditionalFormatting sqref="F67:F84">
    <cfRule type="cellIs" dxfId="61" priority="61" operator="lessThan">
      <formula>0</formula>
    </cfRule>
    <cfRule type="cellIs" dxfId="60" priority="62" operator="greaterThan">
      <formula>3</formula>
    </cfRule>
  </conditionalFormatting>
  <conditionalFormatting sqref="F66">
    <cfRule type="cellIs" dxfId="59" priority="59" operator="lessThan">
      <formula>0</formula>
    </cfRule>
    <cfRule type="cellIs" dxfId="58" priority="60" operator="greaterThan">
      <formula>3</formula>
    </cfRule>
  </conditionalFormatting>
  <conditionalFormatting sqref="I67:I84">
    <cfRule type="cellIs" dxfId="57" priority="57" operator="lessThan">
      <formula>0</formula>
    </cfRule>
    <cfRule type="cellIs" dxfId="56" priority="58" operator="greaterThan">
      <formula>3</formula>
    </cfRule>
  </conditionalFormatting>
  <conditionalFormatting sqref="I66">
    <cfRule type="cellIs" dxfId="55" priority="55" operator="lessThan">
      <formula>0</formula>
    </cfRule>
    <cfRule type="cellIs" dxfId="54" priority="56" operator="greaterThan">
      <formula>3</formula>
    </cfRule>
  </conditionalFormatting>
  <conditionalFormatting sqref="L67:L84">
    <cfRule type="cellIs" dxfId="53" priority="53" operator="lessThan">
      <formula>0</formula>
    </cfRule>
    <cfRule type="cellIs" dxfId="52" priority="54" operator="greaterThan">
      <formula>3</formula>
    </cfRule>
  </conditionalFormatting>
  <conditionalFormatting sqref="L66">
    <cfRule type="cellIs" dxfId="51" priority="51" operator="lessThan">
      <formula>0</formula>
    </cfRule>
    <cfRule type="cellIs" dxfId="50" priority="52" operator="greaterThan">
      <formula>3</formula>
    </cfRule>
  </conditionalFormatting>
  <conditionalFormatting sqref="I18:I26">
    <cfRule type="cellIs" dxfId="49" priority="49" operator="lessThan">
      <formula>0</formula>
    </cfRule>
    <cfRule type="cellIs" dxfId="48" priority="50" operator="greaterThan">
      <formula>3</formula>
    </cfRule>
  </conditionalFormatting>
  <conditionalFormatting sqref="L18:L26">
    <cfRule type="cellIs" dxfId="47" priority="47" operator="lessThan">
      <formula>0</formula>
    </cfRule>
    <cfRule type="cellIs" dxfId="46" priority="48" operator="greaterThan">
      <formula>3</formula>
    </cfRule>
  </conditionalFormatting>
  <conditionalFormatting sqref="O18:O26">
    <cfRule type="cellIs" dxfId="45" priority="45" operator="lessThan">
      <formula>0</formula>
    </cfRule>
    <cfRule type="cellIs" dxfId="44" priority="46" operator="greaterThan">
      <formula>3</formula>
    </cfRule>
  </conditionalFormatting>
  <conditionalFormatting sqref="R18:R26">
    <cfRule type="cellIs" dxfId="43" priority="43" operator="lessThan">
      <formula>0</formula>
    </cfRule>
    <cfRule type="cellIs" dxfId="42" priority="44" operator="greaterThan">
      <formula>3</formula>
    </cfRule>
  </conditionalFormatting>
  <conditionalFormatting sqref="G27:G47">
    <cfRule type="cellIs" dxfId="41" priority="41" operator="lessThan">
      <formula>0</formula>
    </cfRule>
    <cfRule type="cellIs" dxfId="40" priority="42" operator="greaterThan">
      <formula>3</formula>
    </cfRule>
  </conditionalFormatting>
  <conditionalFormatting sqref="J27:J47">
    <cfRule type="cellIs" dxfId="39" priority="39" operator="lessThan">
      <formula>0</formula>
    </cfRule>
    <cfRule type="cellIs" dxfId="38" priority="40" operator="greaterThan">
      <formula>3</formula>
    </cfRule>
  </conditionalFormatting>
  <conditionalFormatting sqref="M27:M47">
    <cfRule type="cellIs" dxfId="37" priority="37" operator="lessThan">
      <formula>0</formula>
    </cfRule>
    <cfRule type="cellIs" dxfId="36" priority="38" operator="greaterThan">
      <formula>3</formula>
    </cfRule>
  </conditionalFormatting>
  <conditionalFormatting sqref="P27:P47">
    <cfRule type="cellIs" dxfId="35" priority="35" operator="lessThan">
      <formula>0</formula>
    </cfRule>
    <cfRule type="cellIs" dxfId="34" priority="36" operator="greaterThan">
      <formula>3</formula>
    </cfRule>
  </conditionalFormatting>
  <conditionalFormatting sqref="S27:S47">
    <cfRule type="cellIs" dxfId="33" priority="33" operator="lessThan">
      <formula>0</formula>
    </cfRule>
    <cfRule type="cellIs" dxfId="32" priority="34" operator="greaterThan">
      <formula>3</formula>
    </cfRule>
  </conditionalFormatting>
  <conditionalFormatting sqref="V27:V47">
    <cfRule type="cellIs" dxfId="31" priority="31" operator="lessThan">
      <formula>0</formula>
    </cfRule>
    <cfRule type="cellIs" dxfId="30" priority="32" operator="greaterThan">
      <formula>3</formula>
    </cfRule>
  </conditionalFormatting>
  <conditionalFormatting sqref="Y27:Y47">
    <cfRule type="cellIs" dxfId="29" priority="29" operator="lessThan">
      <formula>0</formula>
    </cfRule>
    <cfRule type="cellIs" dxfId="28" priority="30" operator="greaterThan">
      <formula>3</formula>
    </cfRule>
  </conditionalFormatting>
  <conditionalFormatting sqref="H48:H65">
    <cfRule type="cellIs" dxfId="27" priority="27" operator="lessThan">
      <formula>0</formula>
    </cfRule>
    <cfRule type="cellIs" dxfId="26" priority="28" operator="greaterThan">
      <formula>3</formula>
    </cfRule>
  </conditionalFormatting>
  <conditionalFormatting sqref="K48:K65">
    <cfRule type="cellIs" dxfId="25" priority="25" operator="lessThan">
      <formula>0</formula>
    </cfRule>
    <cfRule type="cellIs" dxfId="24" priority="26" operator="greaterThan">
      <formula>3</formula>
    </cfRule>
  </conditionalFormatting>
  <conditionalFormatting sqref="N48:N65">
    <cfRule type="cellIs" dxfId="23" priority="23" operator="lessThan">
      <formula>0</formula>
    </cfRule>
    <cfRule type="cellIs" dxfId="22" priority="24" operator="greaterThan">
      <formula>3</formula>
    </cfRule>
  </conditionalFormatting>
  <conditionalFormatting sqref="Q48:Q65">
    <cfRule type="cellIs" dxfId="21" priority="21" operator="lessThan">
      <formula>0</formula>
    </cfRule>
    <cfRule type="cellIs" dxfId="20" priority="22" operator="greaterThan">
      <formula>3</formula>
    </cfRule>
  </conditionalFormatting>
  <conditionalFormatting sqref="T48:T65">
    <cfRule type="cellIs" dxfId="19" priority="19" operator="lessThan">
      <formula>0</formula>
    </cfRule>
    <cfRule type="cellIs" dxfId="18" priority="20" operator="greaterThan">
      <formula>3</formula>
    </cfRule>
  </conditionalFormatting>
  <conditionalFormatting sqref="W48:W65">
    <cfRule type="cellIs" dxfId="17" priority="17" operator="lessThan">
      <formula>0</formula>
    </cfRule>
    <cfRule type="cellIs" dxfId="16" priority="18" operator="greaterThan">
      <formula>3</formula>
    </cfRule>
  </conditionalFormatting>
  <conditionalFormatting sqref="O67:O84">
    <cfRule type="cellIs" dxfId="15" priority="15" operator="lessThan">
      <formula>0</formula>
    </cfRule>
    <cfRule type="cellIs" dxfId="14" priority="16" operator="greaterThan">
      <formula>3</formula>
    </cfRule>
  </conditionalFormatting>
  <conditionalFormatting sqref="O66">
    <cfRule type="cellIs" dxfId="13" priority="13" operator="lessThan">
      <formula>0</formula>
    </cfRule>
    <cfRule type="cellIs" dxfId="12" priority="14" operator="greaterThan">
      <formula>3</formula>
    </cfRule>
  </conditionalFormatting>
  <conditionalFormatting sqref="R67:R84">
    <cfRule type="cellIs" dxfId="11" priority="11" operator="lessThan">
      <formula>0</formula>
    </cfRule>
    <cfRule type="cellIs" dxfId="10" priority="12" operator="greaterThan">
      <formula>3</formula>
    </cfRule>
  </conditionalFormatting>
  <conditionalFormatting sqref="R66">
    <cfRule type="cellIs" dxfId="9" priority="9" operator="lessThan">
      <formula>0</formula>
    </cfRule>
    <cfRule type="cellIs" dxfId="8" priority="10" operator="greaterThan">
      <formula>3</formula>
    </cfRule>
  </conditionalFormatting>
  <conditionalFormatting sqref="U67:U84">
    <cfRule type="cellIs" dxfId="7" priority="7" operator="lessThan">
      <formula>0</formula>
    </cfRule>
    <cfRule type="cellIs" dxfId="6" priority="8" operator="greaterThan">
      <formula>3</formula>
    </cfRule>
  </conditionalFormatting>
  <conditionalFormatting sqref="U66">
    <cfRule type="cellIs" dxfId="5" priority="5" operator="lessThan">
      <formula>0</formula>
    </cfRule>
    <cfRule type="cellIs" dxfId="4" priority="6" operator="greaterThan">
      <formula>3</formula>
    </cfRule>
  </conditionalFormatting>
  <conditionalFormatting sqref="X67:X84">
    <cfRule type="cellIs" dxfId="3" priority="3" operator="lessThan">
      <formula>0</formula>
    </cfRule>
    <cfRule type="cellIs" dxfId="2" priority="4" operator="greaterThan">
      <formula>3</formula>
    </cfRule>
  </conditionalFormatting>
  <conditionalFormatting sqref="X66">
    <cfRule type="cellIs" dxfId="1" priority="1" operator="lessThan">
      <formula>0</formula>
    </cfRule>
    <cfRule type="cellIs" dxfId="0" priority="2" operator="greaterThan">
      <formula>3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SAFRAN Sagem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HOUAOUTI Malik (SAFRAN ELECTRONICS &amp; DEFENSE)</dc:creator>
  <cp:lastModifiedBy>HOUAOUTI Malik (SAFRAN ELECTRONICS &amp; DEFENSE)</cp:lastModifiedBy>
  <dcterms:created xsi:type="dcterms:W3CDTF">2017-07-12T14:14:55Z</dcterms:created>
  <dcterms:modified xsi:type="dcterms:W3CDTF">2017-07-12T14:15:10Z</dcterms:modified>
</cp:coreProperties>
</file>