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uaboul\Desktop\"/>
    </mc:Choice>
  </mc:AlternateContent>
  <bookViews>
    <workbookView xWindow="0" yWindow="0" windowWidth="28800" windowHeight="11835"/>
  </bookViews>
  <sheets>
    <sheet name="AVANT MACRO" sheetId="1" r:id="rId1"/>
    <sheet name="APRES MACRO" sheetId="3" r:id="rId2"/>
  </sheets>
  <calcPr calcId="152511"/>
  <pivotCaches>
    <pivotCache cacheId="2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2" i="1"/>
  <c r="V4" i="1"/>
  <c r="V5" i="1"/>
  <c r="V6" i="1"/>
  <c r="V7" i="1"/>
  <c r="V3" i="1"/>
  <c r="T3" i="1"/>
  <c r="T4" i="1"/>
  <c r="T5" i="1"/>
  <c r="T6" i="1"/>
  <c r="T7" i="1"/>
  <c r="T8" i="1"/>
  <c r="T2" i="1"/>
  <c r="S4" i="1"/>
  <c r="S5" i="1" s="1"/>
  <c r="S6" i="1" s="1"/>
  <c r="S7" i="1" s="1"/>
  <c r="S3" i="1"/>
  <c r="B4" i="1"/>
  <c r="B5" i="1" s="1"/>
  <c r="B6" i="1" s="1"/>
  <c r="B7" i="1" s="1"/>
  <c r="B8" i="1" s="1"/>
  <c r="B3" i="1"/>
  <c r="AO8" i="1"/>
  <c r="AP8" i="1"/>
  <c r="AO7" i="1"/>
  <c r="AP7" i="1"/>
  <c r="AO6" i="1"/>
  <c r="AP6" i="1" s="1"/>
  <c r="AO5" i="1"/>
  <c r="AP5" i="1"/>
  <c r="AO4" i="1"/>
  <c r="AP4" i="1"/>
  <c r="AO3" i="1"/>
  <c r="AP3" i="1"/>
  <c r="AO2" i="1"/>
  <c r="AP2" i="1"/>
</calcChain>
</file>

<file path=xl/sharedStrings.xml><?xml version="1.0" encoding="utf-8"?>
<sst xmlns="http://schemas.openxmlformats.org/spreadsheetml/2006/main" count="150" uniqueCount="58">
  <si>
    <t>Curr</t>
  </si>
  <si>
    <t>Text</t>
  </si>
  <si>
    <t>Year</t>
  </si>
  <si>
    <t>Objet</t>
  </si>
  <si>
    <t>USD</t>
  </si>
  <si>
    <t>US Dollar</t>
  </si>
  <si>
    <t>EUR</t>
  </si>
  <si>
    <t>Euro</t>
  </si>
  <si>
    <t>Type</t>
  </si>
  <si>
    <t>COLIS</t>
  </si>
  <si>
    <t>Numéro</t>
  </si>
  <si>
    <t>Date</t>
  </si>
  <si>
    <t>Compte</t>
  </si>
  <si>
    <t>Descriprion</t>
  </si>
  <si>
    <t>Compte Colis</t>
  </si>
  <si>
    <t>Libelle</t>
  </si>
  <si>
    <t>Lib</t>
  </si>
  <si>
    <t>Ctrl qualité</t>
  </si>
  <si>
    <t>Qualité</t>
  </si>
  <si>
    <t>Libellé curr</t>
  </si>
  <si>
    <t>a</t>
  </si>
  <si>
    <t>b</t>
  </si>
  <si>
    <t>Code</t>
  </si>
  <si>
    <t>c</t>
  </si>
  <si>
    <t>d</t>
  </si>
  <si>
    <t>Debit A</t>
  </si>
  <si>
    <t>Credit b</t>
  </si>
  <si>
    <t>A-B</t>
  </si>
  <si>
    <t>D devise</t>
  </si>
  <si>
    <t>C devise</t>
  </si>
  <si>
    <t>A Payer</t>
  </si>
  <si>
    <t>g</t>
  </si>
  <si>
    <t>q</t>
  </si>
  <si>
    <t>f</t>
  </si>
  <si>
    <t>lmp</t>
  </si>
  <si>
    <t>colis</t>
  </si>
  <si>
    <t>l</t>
  </si>
  <si>
    <t>m</t>
  </si>
  <si>
    <t>n</t>
  </si>
  <si>
    <t>o</t>
  </si>
  <si>
    <t>p</t>
  </si>
  <si>
    <t>sq</t>
  </si>
  <si>
    <t>jhgp</t>
  </si>
  <si>
    <t>fd</t>
  </si>
  <si>
    <t>Banque</t>
  </si>
  <si>
    <t>SG</t>
  </si>
  <si>
    <t>BNP</t>
  </si>
  <si>
    <t>Nombre</t>
  </si>
  <si>
    <t>ghj</t>
  </si>
  <si>
    <t>edf</t>
  </si>
  <si>
    <t>N° COLIS</t>
  </si>
  <si>
    <t>COLIS par année</t>
  </si>
  <si>
    <t>25-2015</t>
  </si>
  <si>
    <t>36-2015</t>
  </si>
  <si>
    <t>365-2015</t>
  </si>
  <si>
    <t>89-2015</t>
  </si>
  <si>
    <t>Total général</t>
  </si>
  <si>
    <t>Somme de A Payer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</si>
</sst>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dashDot">
        <color indexed="64"/>
      </left>
      <right style="dashDot">
        <color indexed="64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ashDot">
        <color indexed="64"/>
      </left>
      <right style="dashDot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4" borderId="3" xfId="0" applyFont="1" applyFill="1" applyBorder="1"/>
    <xf numFmtId="0" fontId="0" fillId="5" borderId="4" xfId="0" applyFont="1" applyFill="1" applyBorder="1"/>
    <xf numFmtId="0" fontId="0" fillId="5" borderId="5" xfId="0" applyFont="1" applyFill="1" applyBorder="1"/>
    <xf numFmtId="14" fontId="0" fillId="5" borderId="5" xfId="0" applyNumberFormat="1" applyFont="1" applyFill="1" applyBorder="1"/>
    <xf numFmtId="4" fontId="0" fillId="5" borderId="5" xfId="0" applyNumberFormat="1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6" borderId="5" xfId="0" applyFont="1" applyFill="1" applyBorder="1"/>
    <xf numFmtId="14" fontId="0" fillId="6" borderId="5" xfId="0" applyNumberFormat="1" applyFont="1" applyFill="1" applyBorder="1"/>
    <xf numFmtId="4" fontId="0" fillId="6" borderId="5" xfId="0" applyNumberFormat="1" applyFont="1" applyFill="1" applyBorder="1"/>
    <xf numFmtId="0" fontId="2" fillId="7" borderId="2" xfId="0" applyFont="1" applyFill="1" applyBorder="1"/>
    <xf numFmtId="0" fontId="2" fillId="8" borderId="3" xfId="0" applyFont="1" applyFill="1" applyBorder="1"/>
    <xf numFmtId="0" fontId="2" fillId="8" borderId="2" xfId="0" applyFont="1" applyFill="1" applyBorder="1"/>
    <xf numFmtId="0" fontId="0" fillId="0" borderId="0" xfId="0" pivotButton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Quaboul" refreshedDate="42253.51490509259" createdVersion="5" refreshedVersion="5" minRefreshableVersion="3" recordCount="7">
  <cacheSource type="worksheet">
    <worksheetSource ref="A1:AQ8" sheet="AVANT MACRO"/>
  </cacheSource>
  <cacheFields count="43">
    <cacheField name="Type" numFmtId="0">
      <sharedItems/>
    </cacheField>
    <cacheField name="Numéro" numFmtId="0">
      <sharedItems containsSemiMixedTypes="0" containsString="0" containsNumber="1" containsInteger="1" minValue="256494" maxValue="256500"/>
    </cacheField>
    <cacheField name="Date" numFmtId="14">
      <sharedItems containsSemiMixedTypes="0" containsNonDate="0" containsDate="1" containsString="0" minDate="2015-01-08T00:00:00" maxDate="2015-02-26T00:00:00" count="6">
        <d v="2015-01-13T00:00:00"/>
        <d v="2015-01-08T00:00:00"/>
        <d v="2015-02-25T00:00:00"/>
        <d v="2015-01-16T00:00:00"/>
        <d v="2015-01-15T00:00:00" u="1"/>
        <d v="2015-01-20T00:00:00" u="1"/>
      </sharedItems>
    </cacheField>
    <cacheField name="Compte" numFmtId="0">
      <sharedItems containsSemiMixedTypes="0" containsString="0" containsNumber="1" containsInteger="1" minValue="213131313" maxValue="213131313"/>
    </cacheField>
    <cacheField name="Descriprion" numFmtId="0">
      <sharedItems/>
    </cacheField>
    <cacheField name="Type2" numFmtId="0">
      <sharedItems containsSemiMixedTypes="0" containsString="0" containsNumber="1" containsInteger="1" minValue="2222" maxValue="2222"/>
    </cacheField>
    <cacheField name="Libelle" numFmtId="0">
      <sharedItems/>
    </cacheField>
    <cacheField name="Lib" numFmtId="0">
      <sharedItems containsNonDate="0" containsString="0" containsBlank="1"/>
    </cacheField>
    <cacheField name="Ctrl qualité" numFmtId="0">
      <sharedItems containsNonDate="0" containsString="0" containsBlank="1"/>
    </cacheField>
    <cacheField name="Qualité" numFmtId="0">
      <sharedItems containsNonDate="0" containsString="0" containsBlank="1"/>
    </cacheField>
    <cacheField name="Curr" numFmtId="0">
      <sharedItems count="2">
        <s v="USD"/>
        <s v="EUR"/>
      </sharedItems>
    </cacheField>
    <cacheField name="Libellé curr" numFmtId="0">
      <sharedItems/>
    </cacheField>
    <cacheField name="a" numFmtId="0">
      <sharedItems containsNonDate="0" containsString="0" containsBlank="1"/>
    </cacheField>
    <cacheField name="b" numFmtId="0">
      <sharedItems containsNonDate="0" containsString="0" containsBlank="1"/>
    </cacheField>
    <cacheField name="Code" numFmtId="0">
      <sharedItems/>
    </cacheField>
    <cacheField name="c" numFmtId="0">
      <sharedItems containsSemiMixedTypes="0" containsString="0" containsNumber="1" containsInteger="1" minValue="256" maxValue="256"/>
    </cacheField>
    <cacheField name="d" numFmtId="0">
      <sharedItems containsSemiMixedTypes="0" containsString="0" containsNumber="1" containsInteger="1" minValue="1" maxValue="1"/>
    </cacheField>
    <cacheField name="Debit A" numFmtId="0">
      <sharedItems containsString="0" containsBlank="1" containsNumber="1" containsInteger="1" minValue="950" maxValue="950"/>
    </cacheField>
    <cacheField name="Credit b" numFmtId="0">
      <sharedItems containsString="0" containsBlank="1" containsNumber="1" containsInteger="1" minValue="800" maxValue="805"/>
    </cacheField>
    <cacheField name="A-B" numFmtId="4">
      <sharedItems containsSemiMixedTypes="0" containsString="0" containsNumber="1" containsInteger="1" minValue="-805" maxValue="950"/>
    </cacheField>
    <cacheField name="D devise" numFmtId="0">
      <sharedItems containsString="0" containsBlank="1" containsNumber="1" containsInteger="1" minValue="600" maxValue="600"/>
    </cacheField>
    <cacheField name="C devise" numFmtId="0">
      <sharedItems containsString="0" containsBlank="1" containsNumber="1" containsInteger="1" minValue="500" maxValue="505"/>
    </cacheField>
    <cacheField name="A Payer" numFmtId="4">
      <sharedItems containsSemiMixedTypes="0" containsString="0" containsNumber="1" containsInteger="1" minValue="-505" maxValue="600"/>
    </cacheField>
    <cacheField name="g" numFmtId="0">
      <sharedItems containsString="0" containsBlank="1" containsNumber="1" containsInteger="1" minValue="0" maxValue="0"/>
    </cacheField>
    <cacheField name="q" numFmtId="0">
      <sharedItems containsString="0" containsBlank="1" containsNumber="1" containsInteger="1" minValue="0" maxValue="0"/>
    </cacheField>
    <cacheField name="f" numFmtId="4">
      <sharedItems/>
    </cacheField>
    <cacheField name="Text" numFmtId="0">
      <sharedItems/>
    </cacheField>
    <cacheField name="l" numFmtId="0">
      <sharedItems containsNonDate="0" containsString="0" containsBlank="1"/>
    </cacheField>
    <cacheField name="m" numFmtId="0">
      <sharedItems containsNonDate="0" containsString="0" containsBlank="1"/>
    </cacheField>
    <cacheField name="n" numFmtId="0">
      <sharedItems containsNonDate="0" containsString="0" containsBlank="1"/>
    </cacheField>
    <cacheField name="o" numFmtId="0">
      <sharedItems containsNonDate="0" containsString="0" containsBlank="1"/>
    </cacheField>
    <cacheField name="p" numFmtId="0">
      <sharedItems containsNonDate="0" containsString="0" containsBlank="1"/>
    </cacheField>
    <cacheField name="sq" numFmtId="0">
      <sharedItems/>
    </cacheField>
    <cacheField name="fd" numFmtId="0">
      <sharedItems containsNonDate="0" containsString="0" containsBlank="1"/>
    </cacheField>
    <cacheField name="Banque" numFmtId="0">
      <sharedItems count="2">
        <s v="SG"/>
        <s v="BNP"/>
      </sharedItems>
    </cacheField>
    <cacheField name="Nombre" numFmtId="0">
      <sharedItems containsSemiMixedTypes="0" containsString="0" containsNumber="1" containsInteger="1" minValue="31" maxValue="316"/>
    </cacheField>
    <cacheField name="ghj" numFmtId="0">
      <sharedItems containsNonDate="0" containsString="0" containsBlank="1"/>
    </cacheField>
    <cacheField name="edf" numFmtId="0">
      <sharedItems containsNonDate="0" containsString="0" containsBlank="1"/>
    </cacheField>
    <cacheField name="Type3" numFmtId="0">
      <sharedItems/>
    </cacheField>
    <cacheField name="N° COLIS" numFmtId="0">
      <sharedItems containsSemiMixedTypes="0" containsString="0" containsNumber="1" containsInteger="1" minValue="25" maxValue="365"/>
    </cacheField>
    <cacheField name="Year" numFmtId="0">
      <sharedItems containsSemiMixedTypes="0" containsString="0" containsNumber="1" containsInteger="1" minValue="2015" maxValue="2015"/>
    </cacheField>
    <cacheField name="COLIS par année" numFmtId="0">
      <sharedItems count="4">
        <s v="25-2015"/>
        <s v="36-2015"/>
        <s v="365-2015"/>
        <s v="89-2015"/>
      </sharedItems>
    </cacheField>
    <cacheField name="Objet" numFmtId="0">
      <sharedItems count="1">
        <s v="COL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COLIS"/>
    <n v="256494"/>
    <x v="0"/>
    <n v="213131313"/>
    <s v="Compte Colis"/>
    <n v="2222"/>
    <s v="COLIS"/>
    <m/>
    <m/>
    <m/>
    <x v="0"/>
    <s v="US Dollar"/>
    <m/>
    <m/>
    <s v="USD"/>
    <n v="256"/>
    <n v="1"/>
    <m/>
    <n v="800"/>
    <n v="-800"/>
    <m/>
    <n v="500"/>
    <n v="-500"/>
    <m/>
    <n v="0"/>
    <s v="lmp"/>
    <s v="colis"/>
    <m/>
    <m/>
    <m/>
    <m/>
    <m/>
    <s v="jhgp"/>
    <m/>
    <x v="0"/>
    <n v="31"/>
    <m/>
    <m/>
    <s v="COLIS"/>
    <n v="25"/>
    <n v="2015"/>
    <x v="0"/>
    <x v="0"/>
  </r>
  <r>
    <s v="COLIS"/>
    <n v="256495"/>
    <x v="0"/>
    <n v="213131313"/>
    <s v="Compte Colis"/>
    <n v="2222"/>
    <s v="COLIS"/>
    <m/>
    <m/>
    <m/>
    <x v="0"/>
    <s v="US Dollar"/>
    <m/>
    <m/>
    <s v="USD"/>
    <n v="256"/>
    <n v="1"/>
    <m/>
    <n v="801"/>
    <n v="-801"/>
    <m/>
    <n v="501"/>
    <n v="-501"/>
    <m/>
    <n v="0"/>
    <s v="lmp"/>
    <s v="colis"/>
    <m/>
    <m/>
    <m/>
    <m/>
    <m/>
    <s v="jhgp"/>
    <m/>
    <x v="0"/>
    <n v="314"/>
    <m/>
    <m/>
    <s v="COLIS"/>
    <n v="25"/>
    <n v="2015"/>
    <x v="0"/>
    <x v="0"/>
  </r>
  <r>
    <s v="COLIS"/>
    <n v="256496"/>
    <x v="1"/>
    <n v="213131313"/>
    <s v="Compte Colis"/>
    <n v="2222"/>
    <s v="COLIS"/>
    <m/>
    <m/>
    <m/>
    <x v="0"/>
    <s v="US Dollar"/>
    <m/>
    <m/>
    <s v="USD"/>
    <n v="256"/>
    <n v="1"/>
    <m/>
    <n v="802"/>
    <n v="-802"/>
    <m/>
    <n v="502"/>
    <n v="-502"/>
    <m/>
    <n v="0"/>
    <s v="lmp"/>
    <s v="colis"/>
    <m/>
    <m/>
    <m/>
    <m/>
    <m/>
    <s v="jhgp"/>
    <m/>
    <x v="1"/>
    <n v="315"/>
    <m/>
    <m/>
    <s v="COLIS"/>
    <n v="36"/>
    <n v="2015"/>
    <x v="1"/>
    <x v="0"/>
  </r>
  <r>
    <s v="COLIS"/>
    <n v="256497"/>
    <x v="1"/>
    <n v="213131313"/>
    <s v="Compte Colis"/>
    <n v="2222"/>
    <s v="COLIS"/>
    <m/>
    <m/>
    <m/>
    <x v="0"/>
    <s v="US Dollar"/>
    <m/>
    <m/>
    <s v="USD"/>
    <n v="256"/>
    <n v="1"/>
    <m/>
    <n v="803"/>
    <n v="-803"/>
    <m/>
    <n v="503"/>
    <n v="-503"/>
    <m/>
    <n v="0"/>
    <s v="lmp"/>
    <s v="colis"/>
    <m/>
    <m/>
    <m/>
    <m/>
    <m/>
    <s v="jhgp"/>
    <m/>
    <x v="1"/>
    <n v="316"/>
    <m/>
    <m/>
    <s v="COLIS"/>
    <n v="36"/>
    <n v="2015"/>
    <x v="1"/>
    <x v="0"/>
  </r>
  <r>
    <s v="COLIS"/>
    <n v="256498"/>
    <x v="2"/>
    <n v="213131313"/>
    <s v="Compte Colis"/>
    <n v="2222"/>
    <s v="COLIS"/>
    <m/>
    <m/>
    <m/>
    <x v="1"/>
    <s v="Euro"/>
    <m/>
    <m/>
    <s v="EUR"/>
    <n v="256"/>
    <n v="1"/>
    <m/>
    <n v="804"/>
    <n v="-804"/>
    <m/>
    <n v="504"/>
    <n v="-504"/>
    <m/>
    <n v="0"/>
    <s v="lmp"/>
    <s v="colis"/>
    <m/>
    <m/>
    <m/>
    <m/>
    <m/>
    <s v="jhgp"/>
    <m/>
    <x v="0"/>
    <n v="34"/>
    <m/>
    <m/>
    <s v="COLIS"/>
    <n v="365"/>
    <n v="2015"/>
    <x v="2"/>
    <x v="0"/>
  </r>
  <r>
    <s v="COLIS"/>
    <n v="256499"/>
    <x v="3"/>
    <n v="213131313"/>
    <s v="Compte Colis"/>
    <n v="2222"/>
    <s v="COLIS"/>
    <m/>
    <m/>
    <m/>
    <x v="1"/>
    <s v="Euro"/>
    <m/>
    <m/>
    <s v="EUR"/>
    <n v="256"/>
    <n v="1"/>
    <m/>
    <n v="805"/>
    <n v="-805"/>
    <m/>
    <n v="505"/>
    <n v="-505"/>
    <m/>
    <n v="0"/>
    <s v="lmp"/>
    <s v="colis"/>
    <m/>
    <m/>
    <m/>
    <m/>
    <m/>
    <s v="jhgp"/>
    <m/>
    <x v="1"/>
    <n v="35"/>
    <m/>
    <m/>
    <s v="COLIS"/>
    <n v="89"/>
    <n v="2015"/>
    <x v="3"/>
    <x v="0"/>
  </r>
  <r>
    <s v="COLIS"/>
    <n v="256500"/>
    <x v="3"/>
    <n v="213131313"/>
    <s v="Compte Colis"/>
    <n v="2222"/>
    <s v="COLIS"/>
    <m/>
    <m/>
    <m/>
    <x v="1"/>
    <s v="US Dollar"/>
    <m/>
    <m/>
    <s v="USD"/>
    <n v="256"/>
    <n v="1"/>
    <n v="950"/>
    <m/>
    <n v="950"/>
    <n v="600"/>
    <m/>
    <n v="600"/>
    <n v="0"/>
    <m/>
    <s v="lmp"/>
    <s v="colis"/>
    <m/>
    <m/>
    <m/>
    <m/>
    <m/>
    <s v="jhgp"/>
    <m/>
    <x v="1"/>
    <n v="32"/>
    <m/>
    <m/>
    <s v="COLIS"/>
    <n v="89"/>
    <n v="2015"/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compact="0" compactData="0" multipleFieldFilters="0">
  <location ref="A3:F8" firstHeaderRow="1" firstDataRow="1" firstDataCol="5"/>
  <pivotFields count="4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6">
        <item x="1"/>
        <item x="0"/>
        <item m="1" x="4"/>
        <item x="3"/>
        <item m="1" x="5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41"/>
    <field x="34"/>
    <field x="42"/>
    <field x="10"/>
    <field x="2"/>
  </rowFields>
  <rowItems count="5">
    <i>
      <x/>
      <x v="1"/>
      <x/>
      <x v="1"/>
      <x v="1"/>
    </i>
    <i>
      <x v="1"/>
      <x/>
      <x/>
      <x v="1"/>
      <x/>
    </i>
    <i>
      <x v="2"/>
      <x v="1"/>
      <x/>
      <x/>
      <x v="5"/>
    </i>
    <i>
      <x v="3"/>
      <x/>
      <x/>
      <x/>
      <x v="3"/>
    </i>
    <i t="grand">
      <x/>
    </i>
  </rowItems>
  <colItems count="1">
    <i/>
  </colItems>
  <dataFields count="1">
    <dataField name="Somme de A Payer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zoomScale="85" zoomScaleNormal="85" workbookViewId="0">
      <selection activeCell="D17" sqref="D17"/>
    </sheetView>
  </sheetViews>
  <sheetFormatPr baseColWidth="10" defaultRowHeight="15" x14ac:dyDescent="0.25"/>
  <cols>
    <col min="4" max="4" width="11.42578125" customWidth="1"/>
    <col min="5" max="5" width="24.5703125" customWidth="1"/>
    <col min="6" max="11" width="11.42578125" customWidth="1"/>
    <col min="12" max="12" width="20.5703125" customWidth="1"/>
    <col min="13" max="17" width="11.42578125" customWidth="1"/>
    <col min="18" max="18" width="13.7109375" customWidth="1"/>
    <col min="19" max="19" width="14" customWidth="1"/>
    <col min="20" max="20" width="14.42578125" customWidth="1"/>
    <col min="21" max="34" width="11.42578125" customWidth="1"/>
  </cols>
  <sheetData>
    <row r="1" spans="1:43" ht="15.75" thickBot="1" x14ac:dyDescent="0.3">
      <c r="A1" s="1" t="s">
        <v>8</v>
      </c>
      <c r="B1" s="2" t="s">
        <v>10</v>
      </c>
      <c r="C1" s="14" t="s">
        <v>11</v>
      </c>
      <c r="D1" s="2" t="s">
        <v>12</v>
      </c>
      <c r="E1" s="2" t="s">
        <v>13</v>
      </c>
      <c r="F1" s="2" t="s">
        <v>8</v>
      </c>
      <c r="G1" s="2" t="s">
        <v>15</v>
      </c>
      <c r="H1" s="2" t="s">
        <v>16</v>
      </c>
      <c r="I1" s="2" t="s">
        <v>17</v>
      </c>
      <c r="J1" s="2" t="s">
        <v>18</v>
      </c>
      <c r="K1" s="14" t="s">
        <v>0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2" t="s">
        <v>27</v>
      </c>
      <c r="U1" s="2" t="s">
        <v>28</v>
      </c>
      <c r="V1" s="2" t="s">
        <v>29</v>
      </c>
      <c r="W1" s="16" t="s">
        <v>30</v>
      </c>
      <c r="X1" s="2" t="s">
        <v>31</v>
      </c>
      <c r="Y1" s="2" t="s">
        <v>32</v>
      </c>
      <c r="Z1" s="2" t="s">
        <v>33</v>
      </c>
      <c r="AA1" s="2" t="s">
        <v>1</v>
      </c>
      <c r="AB1" s="2" t="s">
        <v>36</v>
      </c>
      <c r="AC1" s="2" t="s">
        <v>37</v>
      </c>
      <c r="AD1" s="2" t="s">
        <v>38</v>
      </c>
      <c r="AE1" s="2" t="s">
        <v>39</v>
      </c>
      <c r="AF1" s="2" t="s">
        <v>40</v>
      </c>
      <c r="AG1" s="2" t="s">
        <v>41</v>
      </c>
      <c r="AH1" s="2" t="s">
        <v>43</v>
      </c>
      <c r="AI1" s="14" t="s">
        <v>44</v>
      </c>
      <c r="AJ1" s="2" t="s">
        <v>47</v>
      </c>
      <c r="AK1" s="2" t="s">
        <v>48</v>
      </c>
      <c r="AL1" s="2" t="s">
        <v>49</v>
      </c>
      <c r="AM1" s="3" t="s">
        <v>8</v>
      </c>
      <c r="AN1" s="4" t="s">
        <v>50</v>
      </c>
      <c r="AO1" s="4" t="s">
        <v>2</v>
      </c>
      <c r="AP1" s="15" t="s">
        <v>51</v>
      </c>
      <c r="AQ1" s="15" t="s">
        <v>3</v>
      </c>
    </row>
    <row r="2" spans="1:43" ht="15.75" thickTop="1" x14ac:dyDescent="0.25">
      <c r="A2" s="5" t="s">
        <v>9</v>
      </c>
      <c r="B2" s="6">
        <v>256494</v>
      </c>
      <c r="C2" s="7">
        <v>42017</v>
      </c>
      <c r="D2" s="6">
        <v>213131313</v>
      </c>
      <c r="E2" s="6" t="s">
        <v>14</v>
      </c>
      <c r="F2" s="6">
        <v>2222</v>
      </c>
      <c r="G2" s="6" t="s">
        <v>9</v>
      </c>
      <c r="H2" s="6"/>
      <c r="I2" s="6"/>
      <c r="J2" s="6"/>
      <c r="K2" s="6" t="s">
        <v>4</v>
      </c>
      <c r="L2" s="6" t="s">
        <v>5</v>
      </c>
      <c r="M2" s="6"/>
      <c r="N2" s="6"/>
      <c r="O2" s="6" t="s">
        <v>4</v>
      </c>
      <c r="P2" s="6">
        <v>256</v>
      </c>
      <c r="Q2" s="6">
        <v>1</v>
      </c>
      <c r="R2" s="6"/>
      <c r="S2" s="8">
        <v>800</v>
      </c>
      <c r="T2" s="8">
        <f>+R2-S2</f>
        <v>-800</v>
      </c>
      <c r="U2" s="6"/>
      <c r="V2" s="8">
        <v>500</v>
      </c>
      <c r="W2" s="8">
        <f>+U2-V2</f>
        <v>-500</v>
      </c>
      <c r="X2" s="6"/>
      <c r="Y2" s="8">
        <v>0</v>
      </c>
      <c r="Z2" s="8" t="s">
        <v>34</v>
      </c>
      <c r="AA2" s="6" t="s">
        <v>35</v>
      </c>
      <c r="AB2" s="6"/>
      <c r="AC2" s="6"/>
      <c r="AD2" s="6"/>
      <c r="AE2" s="6"/>
      <c r="AF2" s="6"/>
      <c r="AG2" s="6" t="s">
        <v>42</v>
      </c>
      <c r="AH2" s="6"/>
      <c r="AI2" s="6" t="s">
        <v>45</v>
      </c>
      <c r="AJ2" s="6">
        <v>31</v>
      </c>
      <c r="AK2" s="6"/>
      <c r="AL2" s="6"/>
      <c r="AM2" s="9" t="s">
        <v>9</v>
      </c>
      <c r="AN2" s="10">
        <v>25</v>
      </c>
      <c r="AO2" s="10">
        <f>YEAR(C:C)</f>
        <v>2015</v>
      </c>
      <c r="AP2" s="10" t="str">
        <f>IF(AN2="","",CONCATENATE(AN2,"-",AO2))</f>
        <v>25-2015</v>
      </c>
      <c r="AQ2" s="10" t="s">
        <v>9</v>
      </c>
    </row>
    <row r="3" spans="1:43" x14ac:dyDescent="0.25">
      <c r="A3" s="5" t="s">
        <v>9</v>
      </c>
      <c r="B3" s="6">
        <f>+B2+1</f>
        <v>256495</v>
      </c>
      <c r="C3" s="7">
        <v>42017</v>
      </c>
      <c r="D3" s="6">
        <v>213131313</v>
      </c>
      <c r="E3" s="6" t="s">
        <v>14</v>
      </c>
      <c r="F3" s="6">
        <v>2222</v>
      </c>
      <c r="G3" s="6" t="s">
        <v>9</v>
      </c>
      <c r="H3" s="11"/>
      <c r="I3" s="11"/>
      <c r="J3" s="11"/>
      <c r="K3" s="11" t="s">
        <v>4</v>
      </c>
      <c r="L3" s="11" t="s">
        <v>5</v>
      </c>
      <c r="M3" s="11"/>
      <c r="N3" s="11"/>
      <c r="O3" s="11" t="s">
        <v>4</v>
      </c>
      <c r="P3" s="6">
        <v>256</v>
      </c>
      <c r="Q3" s="11">
        <v>1</v>
      </c>
      <c r="R3" s="11"/>
      <c r="S3" s="13">
        <f>+S2+1</f>
        <v>801</v>
      </c>
      <c r="T3" s="8">
        <f t="shared" ref="T3:T8" si="0">+R3-S3</f>
        <v>-801</v>
      </c>
      <c r="U3" s="11"/>
      <c r="V3" s="13">
        <f>+V2+1</f>
        <v>501</v>
      </c>
      <c r="W3" s="8">
        <f t="shared" ref="W3:W8" si="1">+U3-V3</f>
        <v>-501</v>
      </c>
      <c r="X3" s="11"/>
      <c r="Y3" s="8">
        <v>0</v>
      </c>
      <c r="Z3" s="8" t="s">
        <v>34</v>
      </c>
      <c r="AA3" s="6" t="s">
        <v>35</v>
      </c>
      <c r="AB3" s="11"/>
      <c r="AC3" s="11"/>
      <c r="AD3" s="11"/>
      <c r="AE3" s="11"/>
      <c r="AF3" s="11"/>
      <c r="AG3" s="6" t="s">
        <v>42</v>
      </c>
      <c r="AH3" s="11"/>
      <c r="AI3" s="6" t="s">
        <v>45</v>
      </c>
      <c r="AJ3" s="11">
        <v>314</v>
      </c>
      <c r="AK3" s="11"/>
      <c r="AL3" s="11"/>
      <c r="AM3" s="9" t="s">
        <v>9</v>
      </c>
      <c r="AN3" s="10">
        <v>25</v>
      </c>
      <c r="AO3" s="10">
        <f t="shared" ref="AO3:AO8" si="2">YEAR(C:C)</f>
        <v>2015</v>
      </c>
      <c r="AP3" s="10" t="str">
        <f t="shared" ref="AP3:AP8" si="3">IF(AN3="","",CONCATENATE(AN3,"-",AO3))</f>
        <v>25-2015</v>
      </c>
      <c r="AQ3" s="10" t="s">
        <v>9</v>
      </c>
    </row>
    <row r="4" spans="1:43" x14ac:dyDescent="0.25">
      <c r="A4" s="5" t="s">
        <v>9</v>
      </c>
      <c r="B4" s="6">
        <f t="shared" ref="B4:B8" si="4">+B3+1</f>
        <v>256496</v>
      </c>
      <c r="C4" s="7">
        <v>42012</v>
      </c>
      <c r="D4" s="6">
        <v>213131313</v>
      </c>
      <c r="E4" s="6" t="s">
        <v>14</v>
      </c>
      <c r="F4" s="6">
        <v>2222</v>
      </c>
      <c r="G4" s="6" t="s">
        <v>9</v>
      </c>
      <c r="H4" s="6"/>
      <c r="I4" s="6"/>
      <c r="J4" s="6"/>
      <c r="K4" s="6" t="s">
        <v>4</v>
      </c>
      <c r="L4" s="6" t="s">
        <v>5</v>
      </c>
      <c r="M4" s="6"/>
      <c r="N4" s="6"/>
      <c r="O4" s="6" t="s">
        <v>4</v>
      </c>
      <c r="P4" s="6">
        <v>256</v>
      </c>
      <c r="Q4" s="6">
        <v>1</v>
      </c>
      <c r="R4" s="6"/>
      <c r="S4" s="13">
        <f t="shared" ref="S4:S7" si="5">+S3+1</f>
        <v>802</v>
      </c>
      <c r="T4" s="8">
        <f t="shared" si="0"/>
        <v>-802</v>
      </c>
      <c r="U4" s="6"/>
      <c r="V4" s="13">
        <f t="shared" ref="V4:V7" si="6">+V3+1</f>
        <v>502</v>
      </c>
      <c r="W4" s="8">
        <f t="shared" si="1"/>
        <v>-502</v>
      </c>
      <c r="X4" s="6"/>
      <c r="Y4" s="8">
        <v>0</v>
      </c>
      <c r="Z4" s="8" t="s">
        <v>34</v>
      </c>
      <c r="AA4" s="6" t="s">
        <v>35</v>
      </c>
      <c r="AB4" s="6"/>
      <c r="AC4" s="6"/>
      <c r="AD4" s="6"/>
      <c r="AE4" s="6"/>
      <c r="AF4" s="6"/>
      <c r="AG4" s="6" t="s">
        <v>42</v>
      </c>
      <c r="AH4" s="6"/>
      <c r="AI4" s="11" t="s">
        <v>46</v>
      </c>
      <c r="AJ4" s="6">
        <v>315</v>
      </c>
      <c r="AK4" s="6"/>
      <c r="AL4" s="6"/>
      <c r="AM4" s="9" t="s">
        <v>9</v>
      </c>
      <c r="AN4" s="10">
        <v>36</v>
      </c>
      <c r="AO4" s="10">
        <f t="shared" si="2"/>
        <v>2015</v>
      </c>
      <c r="AP4" s="10" t="str">
        <f t="shared" si="3"/>
        <v>36-2015</v>
      </c>
      <c r="AQ4" s="10" t="s">
        <v>9</v>
      </c>
    </row>
    <row r="5" spans="1:43" x14ac:dyDescent="0.25">
      <c r="A5" s="5" t="s">
        <v>9</v>
      </c>
      <c r="B5" s="6">
        <f t="shared" si="4"/>
        <v>256497</v>
      </c>
      <c r="C5" s="7">
        <v>42012</v>
      </c>
      <c r="D5" s="6">
        <v>213131313</v>
      </c>
      <c r="E5" s="6" t="s">
        <v>14</v>
      </c>
      <c r="F5" s="6">
        <v>2222</v>
      </c>
      <c r="G5" s="6" t="s">
        <v>9</v>
      </c>
      <c r="H5" s="11"/>
      <c r="I5" s="11"/>
      <c r="J5" s="11"/>
      <c r="K5" s="11" t="s">
        <v>4</v>
      </c>
      <c r="L5" s="11" t="s">
        <v>5</v>
      </c>
      <c r="M5" s="11"/>
      <c r="N5" s="11"/>
      <c r="O5" s="11" t="s">
        <v>4</v>
      </c>
      <c r="P5" s="6">
        <v>256</v>
      </c>
      <c r="Q5" s="11">
        <v>1</v>
      </c>
      <c r="R5" s="11"/>
      <c r="S5" s="13">
        <f t="shared" si="5"/>
        <v>803</v>
      </c>
      <c r="T5" s="8">
        <f t="shared" si="0"/>
        <v>-803</v>
      </c>
      <c r="U5" s="11"/>
      <c r="V5" s="13">
        <f t="shared" si="6"/>
        <v>503</v>
      </c>
      <c r="W5" s="8">
        <f t="shared" si="1"/>
        <v>-503</v>
      </c>
      <c r="X5" s="11"/>
      <c r="Y5" s="8">
        <v>0</v>
      </c>
      <c r="Z5" s="8" t="s">
        <v>34</v>
      </c>
      <c r="AA5" s="6" t="s">
        <v>35</v>
      </c>
      <c r="AB5" s="11"/>
      <c r="AC5" s="11"/>
      <c r="AD5" s="11"/>
      <c r="AE5" s="11"/>
      <c r="AF5" s="11"/>
      <c r="AG5" s="6" t="s">
        <v>42</v>
      </c>
      <c r="AH5" s="11"/>
      <c r="AI5" s="11" t="s">
        <v>46</v>
      </c>
      <c r="AJ5" s="11">
        <v>316</v>
      </c>
      <c r="AK5" s="11"/>
      <c r="AL5" s="11"/>
      <c r="AM5" s="9" t="s">
        <v>9</v>
      </c>
      <c r="AN5" s="10">
        <v>36</v>
      </c>
      <c r="AO5" s="10">
        <f t="shared" si="2"/>
        <v>2015</v>
      </c>
      <c r="AP5" s="10" t="str">
        <f t="shared" si="3"/>
        <v>36-2015</v>
      </c>
      <c r="AQ5" s="10" t="s">
        <v>9</v>
      </c>
    </row>
    <row r="6" spans="1:43" x14ac:dyDescent="0.25">
      <c r="A6" s="5" t="s">
        <v>9</v>
      </c>
      <c r="B6" s="6">
        <f t="shared" si="4"/>
        <v>256498</v>
      </c>
      <c r="C6" s="7">
        <v>42060</v>
      </c>
      <c r="D6" s="6">
        <v>213131313</v>
      </c>
      <c r="E6" s="6" t="s">
        <v>14</v>
      </c>
      <c r="F6" s="6">
        <v>2222</v>
      </c>
      <c r="G6" s="6" t="s">
        <v>9</v>
      </c>
      <c r="H6" s="6"/>
      <c r="I6" s="6"/>
      <c r="J6" s="6"/>
      <c r="K6" s="6" t="s">
        <v>6</v>
      </c>
      <c r="L6" s="6" t="s">
        <v>7</v>
      </c>
      <c r="M6" s="6"/>
      <c r="N6" s="6"/>
      <c r="O6" s="6" t="s">
        <v>6</v>
      </c>
      <c r="P6" s="6">
        <v>256</v>
      </c>
      <c r="Q6" s="6">
        <v>1</v>
      </c>
      <c r="R6" s="6"/>
      <c r="S6" s="13">
        <f t="shared" si="5"/>
        <v>804</v>
      </c>
      <c r="T6" s="8">
        <f t="shared" si="0"/>
        <v>-804</v>
      </c>
      <c r="U6" s="6"/>
      <c r="V6" s="13">
        <f t="shared" si="6"/>
        <v>504</v>
      </c>
      <c r="W6" s="8">
        <f t="shared" si="1"/>
        <v>-504</v>
      </c>
      <c r="X6" s="6"/>
      <c r="Y6" s="8">
        <v>0</v>
      </c>
      <c r="Z6" s="8" t="s">
        <v>34</v>
      </c>
      <c r="AA6" s="6" t="s">
        <v>35</v>
      </c>
      <c r="AB6" s="6"/>
      <c r="AC6" s="6"/>
      <c r="AD6" s="6"/>
      <c r="AE6" s="6"/>
      <c r="AF6" s="6"/>
      <c r="AG6" s="6" t="s">
        <v>42</v>
      </c>
      <c r="AH6" s="6"/>
      <c r="AI6" s="6" t="s">
        <v>45</v>
      </c>
      <c r="AJ6" s="6">
        <v>34</v>
      </c>
      <c r="AK6" s="6"/>
      <c r="AL6" s="6"/>
      <c r="AM6" s="9" t="s">
        <v>9</v>
      </c>
      <c r="AN6" s="10">
        <v>365</v>
      </c>
      <c r="AO6" s="10">
        <f t="shared" si="2"/>
        <v>2015</v>
      </c>
      <c r="AP6" s="10" t="str">
        <f t="shared" si="3"/>
        <v>365-2015</v>
      </c>
      <c r="AQ6" s="10" t="s">
        <v>9</v>
      </c>
    </row>
    <row r="7" spans="1:43" x14ac:dyDescent="0.25">
      <c r="A7" s="5" t="s">
        <v>9</v>
      </c>
      <c r="B7" s="6">
        <f t="shared" si="4"/>
        <v>256499</v>
      </c>
      <c r="C7" s="12">
        <v>42020</v>
      </c>
      <c r="D7" s="6">
        <v>213131313</v>
      </c>
      <c r="E7" s="6" t="s">
        <v>14</v>
      </c>
      <c r="F7" s="6">
        <v>2222</v>
      </c>
      <c r="G7" s="6" t="s">
        <v>9</v>
      </c>
      <c r="H7" s="11"/>
      <c r="I7" s="11"/>
      <c r="J7" s="11"/>
      <c r="K7" s="11" t="s">
        <v>6</v>
      </c>
      <c r="L7" s="11" t="s">
        <v>7</v>
      </c>
      <c r="M7" s="11"/>
      <c r="N7" s="11"/>
      <c r="O7" s="11" t="s">
        <v>6</v>
      </c>
      <c r="P7" s="6">
        <v>256</v>
      </c>
      <c r="Q7" s="11">
        <v>1</v>
      </c>
      <c r="R7" s="11"/>
      <c r="S7" s="13">
        <f t="shared" si="5"/>
        <v>805</v>
      </c>
      <c r="T7" s="8">
        <f t="shared" si="0"/>
        <v>-805</v>
      </c>
      <c r="U7" s="11"/>
      <c r="V7" s="13">
        <f t="shared" si="6"/>
        <v>505</v>
      </c>
      <c r="W7" s="8">
        <f t="shared" si="1"/>
        <v>-505</v>
      </c>
      <c r="X7" s="11"/>
      <c r="Y7" s="8">
        <v>0</v>
      </c>
      <c r="Z7" s="8" t="s">
        <v>34</v>
      </c>
      <c r="AA7" s="6" t="s">
        <v>35</v>
      </c>
      <c r="AB7" s="11"/>
      <c r="AC7" s="11"/>
      <c r="AD7" s="11"/>
      <c r="AE7" s="11"/>
      <c r="AF7" s="11"/>
      <c r="AG7" s="6" t="s">
        <v>42</v>
      </c>
      <c r="AH7" s="11"/>
      <c r="AI7" s="11" t="s">
        <v>46</v>
      </c>
      <c r="AJ7" s="11">
        <v>35</v>
      </c>
      <c r="AK7" s="11"/>
      <c r="AL7" s="11"/>
      <c r="AM7" s="9" t="s">
        <v>9</v>
      </c>
      <c r="AN7" s="10">
        <v>89</v>
      </c>
      <c r="AO7" s="10">
        <f t="shared" si="2"/>
        <v>2015</v>
      </c>
      <c r="AP7" s="10" t="str">
        <f t="shared" si="3"/>
        <v>89-2015</v>
      </c>
      <c r="AQ7" s="10" t="s">
        <v>9</v>
      </c>
    </row>
    <row r="8" spans="1:43" x14ac:dyDescent="0.25">
      <c r="A8" s="5" t="s">
        <v>9</v>
      </c>
      <c r="B8" s="6">
        <f t="shared" si="4"/>
        <v>256500</v>
      </c>
      <c r="C8" s="12">
        <v>42020</v>
      </c>
      <c r="D8" s="6">
        <v>213131313</v>
      </c>
      <c r="E8" s="6" t="s">
        <v>14</v>
      </c>
      <c r="F8" s="6">
        <v>2222</v>
      </c>
      <c r="G8" s="6" t="s">
        <v>9</v>
      </c>
      <c r="H8" s="6"/>
      <c r="I8" s="6"/>
      <c r="J8" s="6"/>
      <c r="K8" s="6" t="s">
        <v>6</v>
      </c>
      <c r="L8" s="6" t="s">
        <v>5</v>
      </c>
      <c r="M8" s="6"/>
      <c r="N8" s="6"/>
      <c r="O8" s="6" t="s">
        <v>4</v>
      </c>
      <c r="P8" s="6">
        <v>256</v>
      </c>
      <c r="Q8" s="6">
        <v>1</v>
      </c>
      <c r="R8" s="8">
        <v>950</v>
      </c>
      <c r="S8" s="6"/>
      <c r="T8" s="8">
        <f t="shared" si="0"/>
        <v>950</v>
      </c>
      <c r="U8" s="8">
        <v>600</v>
      </c>
      <c r="V8" s="6"/>
      <c r="W8" s="8">
        <f t="shared" si="1"/>
        <v>600</v>
      </c>
      <c r="X8" s="8">
        <v>0</v>
      </c>
      <c r="Y8" s="6"/>
      <c r="Z8" s="8" t="s">
        <v>34</v>
      </c>
      <c r="AA8" s="6" t="s">
        <v>35</v>
      </c>
      <c r="AB8" s="6"/>
      <c r="AC8" s="6"/>
      <c r="AD8" s="6"/>
      <c r="AE8" s="6"/>
      <c r="AF8" s="6"/>
      <c r="AG8" s="6" t="s">
        <v>42</v>
      </c>
      <c r="AH8" s="6"/>
      <c r="AI8" s="11" t="s">
        <v>46</v>
      </c>
      <c r="AJ8" s="6">
        <v>32</v>
      </c>
      <c r="AK8" s="6"/>
      <c r="AL8" s="6"/>
      <c r="AM8" s="9" t="s">
        <v>9</v>
      </c>
      <c r="AN8" s="10">
        <v>89</v>
      </c>
      <c r="AO8" s="10">
        <f t="shared" si="2"/>
        <v>2015</v>
      </c>
      <c r="AP8" s="10" t="str">
        <f t="shared" si="3"/>
        <v>89-2015</v>
      </c>
      <c r="AQ8" s="10" t="s">
        <v>9</v>
      </c>
    </row>
  </sheetData>
  <conditionalFormatting sqref="A2:A8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A2:A8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zoomScale="85" zoomScaleNormal="85" workbookViewId="0">
      <selection activeCell="F30" sqref="F30"/>
    </sheetView>
  </sheetViews>
  <sheetFormatPr baseColWidth="10" defaultRowHeight="15" x14ac:dyDescent="0.25"/>
  <cols>
    <col min="1" max="1" width="16" customWidth="1"/>
    <col min="2" max="2" width="17.7109375" bestFit="1" customWidth="1"/>
    <col min="5" max="5" width="10.85546875" bestFit="1" customWidth="1"/>
    <col min="6" max="6" width="17.7109375" bestFit="1" customWidth="1"/>
  </cols>
  <sheetData>
    <row r="3" spans="1:6" x14ac:dyDescent="0.25">
      <c r="A3" s="17" t="s">
        <v>51</v>
      </c>
      <c r="B3" s="17" t="s">
        <v>44</v>
      </c>
      <c r="C3" s="17" t="s">
        <v>3</v>
      </c>
      <c r="D3" s="17" t="s">
        <v>0</v>
      </c>
      <c r="E3" s="17" t="s">
        <v>11</v>
      </c>
      <c r="F3" t="s">
        <v>57</v>
      </c>
    </row>
    <row r="4" spans="1:6" x14ac:dyDescent="0.25">
      <c r="A4" t="s">
        <v>52</v>
      </c>
      <c r="B4" t="s">
        <v>45</v>
      </c>
      <c r="C4" t="s">
        <v>9</v>
      </c>
      <c r="D4" t="s">
        <v>4</v>
      </c>
      <c r="E4" s="19">
        <v>42017</v>
      </c>
      <c r="F4" s="18">
        <v>-1001</v>
      </c>
    </row>
    <row r="5" spans="1:6" x14ac:dyDescent="0.25">
      <c r="A5" t="s">
        <v>53</v>
      </c>
      <c r="B5" t="s">
        <v>46</v>
      </c>
      <c r="C5" t="s">
        <v>9</v>
      </c>
      <c r="D5" t="s">
        <v>4</v>
      </c>
      <c r="E5" s="19">
        <v>42012</v>
      </c>
      <c r="F5" s="18">
        <v>-1005</v>
      </c>
    </row>
    <row r="6" spans="1:6" x14ac:dyDescent="0.25">
      <c r="A6" t="s">
        <v>54</v>
      </c>
      <c r="B6" t="s">
        <v>45</v>
      </c>
      <c r="C6" t="s">
        <v>9</v>
      </c>
      <c r="D6" t="s">
        <v>6</v>
      </c>
      <c r="E6" s="19">
        <v>42060</v>
      </c>
      <c r="F6" s="18">
        <v>-504</v>
      </c>
    </row>
    <row r="7" spans="1:6" x14ac:dyDescent="0.25">
      <c r="A7" t="s">
        <v>55</v>
      </c>
      <c r="B7" t="s">
        <v>46</v>
      </c>
      <c r="C7" t="s">
        <v>9</v>
      </c>
      <c r="D7" t="s">
        <v>6</v>
      </c>
      <c r="E7" s="19">
        <v>42020</v>
      </c>
      <c r="F7" s="18">
        <v>95</v>
      </c>
    </row>
    <row r="8" spans="1:6" x14ac:dyDescent="0.25">
      <c r="A8" t="s">
        <v>56</v>
      </c>
      <c r="F8" s="18">
        <v>-2415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AVANT MACRO</vt:lpstr>
      <vt:lpstr>APRES MACRO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Quaboul</dc:creator>
  <cp:lastModifiedBy>Quaboul</cp:lastModifiedBy>
  <dcterms:created xsi:type="dcterms:W3CDTF">2015-09-06T10:07:45Z</dcterms:created>
  <dcterms:modified xsi:type="dcterms:W3CDTF">2015-09-06T10:22:34Z</dcterms:modified>
</cp:coreProperties>
</file>